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D:\Cetkr-drive-Aug21\NBA-CSE22\CO_PO_Attainment\"/>
    </mc:Choice>
  </mc:AlternateContent>
  <xr:revisionPtr revIDLastSave="0" documentId="13_ncr:1_{8ABAFE15-85A1-4A32-934B-0BC94EB0424B}" xr6:coauthVersionLast="47" xr6:coauthVersionMax="47" xr10:uidLastSave="{00000000-0000-0000-0000-000000000000}"/>
  <bookViews>
    <workbookView xWindow="4392" yWindow="0" windowWidth="17016" windowHeight="12240" xr2:uid="{00000000-000D-0000-FFFF-FFFF00000000}"/>
  </bookViews>
  <sheets>
    <sheet name="Sheet1--CO-AssessmntDetails" sheetId="1" r:id="rId1"/>
    <sheet name="sheet2-CO-Attainment fromIA" sheetId="2" r:id="rId2"/>
    <sheet name="sheet3--CO-PO-AttainmentFinal" sheetId="3" r:id="rId3"/>
  </sheets>
  <definedNames>
    <definedName name="_xlnm.Print_Titles" localSheetId="1">'sheet2-CO-Attainment fromIA'!$A:$C,'sheet2-CO-Attainment fromIA'!$3:$6</definedName>
  </definedNames>
  <calcPr calcId="181029"/>
  <extLst>
    <ext uri="GoogleSheetsCustomDataVersion1">
      <go:sheetsCustomData xmlns:go="http://customooxmlschemas.google.com/" r:id="" roundtripDataSignature="AMtx7mii6OzhHzLRODIGezEcGuS2beYExg=="/>
    </ext>
  </extLst>
</workbook>
</file>

<file path=xl/calcChain.xml><?xml version="1.0" encoding="utf-8"?>
<calcChain xmlns="http://schemas.openxmlformats.org/spreadsheetml/2006/main">
  <c r="J10" i="3" l="1"/>
  <c r="E36" i="3"/>
  <c r="L49" i="1"/>
  <c r="J9" i="3" l="1"/>
  <c r="J12" i="3"/>
  <c r="N7" i="3"/>
  <c r="D2" i="2" l="1"/>
  <c r="A2" i="3"/>
  <c r="A25" i="3"/>
  <c r="A16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D27" i="3"/>
  <c r="A1" i="3"/>
  <c r="AE31" i="3" l="1"/>
  <c r="J13" i="3"/>
  <c r="J14" i="3" s="1"/>
  <c r="F20" i="3" l="1"/>
  <c r="I20" i="3"/>
  <c r="E20" i="3"/>
  <c r="H20" i="3"/>
  <c r="D20" i="3"/>
  <c r="G20" i="3"/>
  <c r="AC107" i="2" l="1"/>
  <c r="X107" i="2"/>
  <c r="S107" i="2"/>
  <c r="N107" i="2"/>
  <c r="I107" i="2"/>
  <c r="D107" i="2"/>
  <c r="S2" i="2"/>
  <c r="D1" i="2"/>
  <c r="M30" i="1"/>
  <c r="M29" i="1"/>
  <c r="M28" i="1"/>
  <c r="G33" i="1"/>
  <c r="G32" i="1"/>
  <c r="G31" i="1"/>
  <c r="G30" i="1"/>
  <c r="G29" i="1"/>
  <c r="G28" i="1"/>
  <c r="I130" i="2" l="1"/>
  <c r="C25" i="1" l="1"/>
  <c r="D25" i="1"/>
  <c r="E25" i="1"/>
  <c r="F25" i="1"/>
  <c r="G25" i="1"/>
  <c r="H25" i="1"/>
  <c r="I25" i="1"/>
  <c r="J25" i="1"/>
  <c r="K25" i="1"/>
  <c r="L25" i="1"/>
  <c r="M25" i="1"/>
  <c r="N25" i="1"/>
  <c r="O25" i="1"/>
  <c r="B25" i="1"/>
  <c r="T4" i="2" l="1"/>
  <c r="AE5" i="2" l="1"/>
  <c r="AD5" i="2"/>
  <c r="AC5" i="2"/>
  <c r="Z5" i="2"/>
  <c r="Y5" i="2"/>
  <c r="X5" i="2"/>
  <c r="U5" i="2"/>
  <c r="T5" i="2"/>
  <c r="S5" i="2"/>
  <c r="P5" i="2"/>
  <c r="O5" i="2"/>
  <c r="N5" i="2"/>
  <c r="K5" i="2"/>
  <c r="J5" i="2"/>
  <c r="I5" i="2"/>
  <c r="F5" i="2"/>
  <c r="E5" i="2"/>
  <c r="D5" i="2"/>
  <c r="AE4" i="2"/>
  <c r="AD4" i="2"/>
  <c r="AC4" i="2"/>
  <c r="Z4" i="2"/>
  <c r="Y4" i="2"/>
  <c r="X4" i="2"/>
  <c r="U4" i="2"/>
  <c r="S4" i="2"/>
  <c r="P4" i="2"/>
  <c r="O4" i="2"/>
  <c r="N4" i="2"/>
  <c r="K4" i="2"/>
  <c r="J4" i="2"/>
  <c r="I4" i="2"/>
  <c r="F4" i="2"/>
  <c r="E4" i="2"/>
  <c r="D4" i="2"/>
  <c r="S1" i="2"/>
  <c r="L103" i="2" l="1"/>
  <c r="Q103" i="2"/>
  <c r="AF103" i="2"/>
  <c r="V12" i="2"/>
  <c r="V11" i="2"/>
  <c r="G103" i="2"/>
  <c r="AA103" i="2"/>
  <c r="V103" i="2"/>
  <c r="Q8" i="2"/>
  <c r="Q12" i="2"/>
  <c r="Q16" i="2"/>
  <c r="Q20" i="2"/>
  <c r="Q24" i="2"/>
  <c r="Q28" i="2"/>
  <c r="Q10" i="2"/>
  <c r="Q14" i="2"/>
  <c r="Q18" i="2"/>
  <c r="Q22" i="2"/>
  <c r="Q26" i="2"/>
  <c r="Q30" i="2"/>
  <c r="Q34" i="2"/>
  <c r="Q38" i="2"/>
  <c r="Q42" i="2"/>
  <c r="Q46" i="2"/>
  <c r="Q11" i="2"/>
  <c r="Q19" i="2"/>
  <c r="Q27" i="2"/>
  <c r="Q33" i="2"/>
  <c r="Q39" i="2"/>
  <c r="Q44" i="2"/>
  <c r="Q49" i="2"/>
  <c r="Q53" i="2"/>
  <c r="Q57" i="2"/>
  <c r="Q61" i="2"/>
  <c r="Q65" i="2"/>
  <c r="Q69" i="2"/>
  <c r="Q73" i="2"/>
  <c r="Q77" i="2"/>
  <c r="Q81" i="2"/>
  <c r="Q85" i="2"/>
  <c r="Q89" i="2"/>
  <c r="Q93" i="2"/>
  <c r="Q97" i="2"/>
  <c r="Q101" i="2"/>
  <c r="Q105" i="2"/>
  <c r="Q13" i="2"/>
  <c r="Q21" i="2"/>
  <c r="Q29" i="2"/>
  <c r="Q35" i="2"/>
  <c r="Q40" i="2"/>
  <c r="Q45" i="2"/>
  <c r="Q50" i="2"/>
  <c r="Q54" i="2"/>
  <c r="Q58" i="2"/>
  <c r="Q62" i="2"/>
  <c r="Q66" i="2"/>
  <c r="Q70" i="2"/>
  <c r="Q74" i="2"/>
  <c r="Q78" i="2"/>
  <c r="Q82" i="2"/>
  <c r="Q86" i="2"/>
  <c r="Q90" i="2"/>
  <c r="Q94" i="2"/>
  <c r="Q98" i="2"/>
  <c r="Q102" i="2"/>
  <c r="Q106" i="2"/>
  <c r="Q15" i="2"/>
  <c r="Q23" i="2"/>
  <c r="Q31" i="2"/>
  <c r="Q36" i="2"/>
  <c r="Q41" i="2"/>
  <c r="Q47" i="2"/>
  <c r="Q51" i="2"/>
  <c r="Q55" i="2"/>
  <c r="Q59" i="2"/>
  <c r="Q63" i="2"/>
  <c r="Q67" i="2"/>
  <c r="Q71" i="2"/>
  <c r="Q75" i="2"/>
  <c r="Q79" i="2"/>
  <c r="Q83" i="2"/>
  <c r="Q87" i="2"/>
  <c r="Q91" i="2"/>
  <c r="Q95" i="2"/>
  <c r="Q99" i="2"/>
  <c r="Q7" i="2"/>
  <c r="Q9" i="2"/>
  <c r="Q17" i="2"/>
  <c r="Q25" i="2"/>
  <c r="Q32" i="2"/>
  <c r="Q37" i="2"/>
  <c r="Q43" i="2"/>
  <c r="Q48" i="2"/>
  <c r="Q52" i="2"/>
  <c r="Q56" i="2"/>
  <c r="Q60" i="2"/>
  <c r="Q64" i="2"/>
  <c r="Q68" i="2"/>
  <c r="Q72" i="2"/>
  <c r="Q76" i="2"/>
  <c r="Q80" i="2"/>
  <c r="Q84" i="2"/>
  <c r="Q88" i="2"/>
  <c r="Q92" i="2"/>
  <c r="Q96" i="2"/>
  <c r="Q100" i="2"/>
  <c r="Q104" i="2"/>
  <c r="L9" i="2"/>
  <c r="L13" i="2"/>
  <c r="L17" i="2"/>
  <c r="L21" i="2"/>
  <c r="L25" i="2"/>
  <c r="L29" i="2"/>
  <c r="L33" i="2"/>
  <c r="L37" i="2"/>
  <c r="L41" i="2"/>
  <c r="L45" i="2"/>
  <c r="L49" i="2"/>
  <c r="L53" i="2"/>
  <c r="L57" i="2"/>
  <c r="L61" i="2"/>
  <c r="L65" i="2"/>
  <c r="L69" i="2"/>
  <c r="L73" i="2"/>
  <c r="L77" i="2"/>
  <c r="L85" i="2"/>
  <c r="L89" i="2"/>
  <c r="L97" i="2"/>
  <c r="L10" i="2"/>
  <c r="L14" i="2"/>
  <c r="L18" i="2"/>
  <c r="L22" i="2"/>
  <c r="L26" i="2"/>
  <c r="L30" i="2"/>
  <c r="L34" i="2"/>
  <c r="L38" i="2"/>
  <c r="L42" i="2"/>
  <c r="L46" i="2"/>
  <c r="L50" i="2"/>
  <c r="L54" i="2"/>
  <c r="L58" i="2"/>
  <c r="L62" i="2"/>
  <c r="L66" i="2"/>
  <c r="L70" i="2"/>
  <c r="L74" i="2"/>
  <c r="L78" i="2"/>
  <c r="L82" i="2"/>
  <c r="L86" i="2"/>
  <c r="L90" i="2"/>
  <c r="L94" i="2"/>
  <c r="L98" i="2"/>
  <c r="L102" i="2"/>
  <c r="L106" i="2"/>
  <c r="L75" i="2"/>
  <c r="L91" i="2"/>
  <c r="L99" i="2"/>
  <c r="L11" i="2"/>
  <c r="L15" i="2"/>
  <c r="L19" i="2"/>
  <c r="L23" i="2"/>
  <c r="L27" i="2"/>
  <c r="L31" i="2"/>
  <c r="L35" i="2"/>
  <c r="L39" i="2"/>
  <c r="L43" i="2"/>
  <c r="L47" i="2"/>
  <c r="L51" i="2"/>
  <c r="L55" i="2"/>
  <c r="L59" i="2"/>
  <c r="L63" i="2"/>
  <c r="L67" i="2"/>
  <c r="L71" i="2"/>
  <c r="L79" i="2"/>
  <c r="L83" i="2"/>
  <c r="L87" i="2"/>
  <c r="L95" i="2"/>
  <c r="L8" i="2"/>
  <c r="L12" i="2"/>
  <c r="L16" i="2"/>
  <c r="L20" i="2"/>
  <c r="L24" i="2"/>
  <c r="L28" i="2"/>
  <c r="L32" i="2"/>
  <c r="L36" i="2"/>
  <c r="L40" i="2"/>
  <c r="L44" i="2"/>
  <c r="L48" i="2"/>
  <c r="L52" i="2"/>
  <c r="L56" i="2"/>
  <c r="L60" i="2"/>
  <c r="L64" i="2"/>
  <c r="L68" i="2"/>
  <c r="L72" i="2"/>
  <c r="L76" i="2"/>
  <c r="L80" i="2"/>
  <c r="L84" i="2"/>
  <c r="L88" i="2"/>
  <c r="L92" i="2"/>
  <c r="L96" i="2"/>
  <c r="L100" i="2"/>
  <c r="L104" i="2"/>
  <c r="L81" i="2"/>
  <c r="L93" i="2"/>
  <c r="L101" i="2"/>
  <c r="L105" i="2"/>
  <c r="L7" i="2"/>
  <c r="AF11" i="2"/>
  <c r="AF15" i="2"/>
  <c r="AF19" i="2"/>
  <c r="AF23" i="2"/>
  <c r="AF27" i="2"/>
  <c r="AF31" i="2"/>
  <c r="AF35" i="2"/>
  <c r="AF39" i="2"/>
  <c r="AF43" i="2"/>
  <c r="AF47" i="2"/>
  <c r="AF51" i="2"/>
  <c r="AF55" i="2"/>
  <c r="AF59" i="2"/>
  <c r="AF63" i="2"/>
  <c r="AF67" i="2"/>
  <c r="AF71" i="2"/>
  <c r="AF75" i="2"/>
  <c r="AF79" i="2"/>
  <c r="AF83" i="2"/>
  <c r="AF87" i="2"/>
  <c r="AF91" i="2"/>
  <c r="AF95" i="2"/>
  <c r="AF99" i="2"/>
  <c r="AF7" i="2"/>
  <c r="AF8" i="2"/>
  <c r="AF12" i="2"/>
  <c r="AF16" i="2"/>
  <c r="AF20" i="2"/>
  <c r="AF24" i="2"/>
  <c r="AF28" i="2"/>
  <c r="AF32" i="2"/>
  <c r="AF36" i="2"/>
  <c r="AF40" i="2"/>
  <c r="AF44" i="2"/>
  <c r="AF48" i="2"/>
  <c r="AF52" i="2"/>
  <c r="AF56" i="2"/>
  <c r="AF60" i="2"/>
  <c r="AF64" i="2"/>
  <c r="AF68" i="2"/>
  <c r="AF72" i="2"/>
  <c r="AF76" i="2"/>
  <c r="AF80" i="2"/>
  <c r="AF84" i="2"/>
  <c r="AF88" i="2"/>
  <c r="AF92" i="2"/>
  <c r="AF96" i="2"/>
  <c r="AF100" i="2"/>
  <c r="AF104" i="2"/>
  <c r="AF9" i="2"/>
  <c r="AF13" i="2"/>
  <c r="AF17" i="2"/>
  <c r="AF21" i="2"/>
  <c r="AF25" i="2"/>
  <c r="AF29" i="2"/>
  <c r="AF33" i="2"/>
  <c r="AF37" i="2"/>
  <c r="AF41" i="2"/>
  <c r="AF45" i="2"/>
  <c r="AF49" i="2"/>
  <c r="AF53" i="2"/>
  <c r="AF57" i="2"/>
  <c r="AF61" i="2"/>
  <c r="AF65" i="2"/>
  <c r="AF69" i="2"/>
  <c r="AF73" i="2"/>
  <c r="AF77" i="2"/>
  <c r="AF81" i="2"/>
  <c r="AF85" i="2"/>
  <c r="AF89" i="2"/>
  <c r="AF93" i="2"/>
  <c r="AF97" i="2"/>
  <c r="AF101" i="2"/>
  <c r="AF105" i="2"/>
  <c r="AF10" i="2"/>
  <c r="AF14" i="2"/>
  <c r="AF18" i="2"/>
  <c r="AF22" i="2"/>
  <c r="AF26" i="2"/>
  <c r="AF30" i="2"/>
  <c r="AF34" i="2"/>
  <c r="AF38" i="2"/>
  <c r="AF42" i="2"/>
  <c r="AF46" i="2"/>
  <c r="AF50" i="2"/>
  <c r="AF54" i="2"/>
  <c r="AF58" i="2"/>
  <c r="AF62" i="2"/>
  <c r="AF66" i="2"/>
  <c r="AF70" i="2"/>
  <c r="AF74" i="2"/>
  <c r="AF78" i="2"/>
  <c r="AF82" i="2"/>
  <c r="AF86" i="2"/>
  <c r="AF90" i="2"/>
  <c r="AF94" i="2"/>
  <c r="AF98" i="2"/>
  <c r="AF102" i="2"/>
  <c r="AF106" i="2"/>
  <c r="G10" i="2"/>
  <c r="G14" i="2"/>
  <c r="G18" i="2"/>
  <c r="G22" i="2"/>
  <c r="G26" i="2"/>
  <c r="G30" i="2"/>
  <c r="G34" i="2"/>
  <c r="G38" i="2"/>
  <c r="G42" i="2"/>
  <c r="G46" i="2"/>
  <c r="G50" i="2"/>
  <c r="G54" i="2"/>
  <c r="G58" i="2"/>
  <c r="G62" i="2"/>
  <c r="G66" i="2"/>
  <c r="G70" i="2"/>
  <c r="G74" i="2"/>
  <c r="G78" i="2"/>
  <c r="G82" i="2"/>
  <c r="G86" i="2"/>
  <c r="G90" i="2"/>
  <c r="G94" i="2"/>
  <c r="G98" i="2"/>
  <c r="G102" i="2"/>
  <c r="G106" i="2"/>
  <c r="G8" i="2"/>
  <c r="G12" i="2"/>
  <c r="G16" i="2"/>
  <c r="G20" i="2"/>
  <c r="G24" i="2"/>
  <c r="G28" i="2"/>
  <c r="G32" i="2"/>
  <c r="G36" i="2"/>
  <c r="G40" i="2"/>
  <c r="G44" i="2"/>
  <c r="G48" i="2"/>
  <c r="G52" i="2"/>
  <c r="G56" i="2"/>
  <c r="G60" i="2"/>
  <c r="G64" i="2"/>
  <c r="G68" i="2"/>
  <c r="G72" i="2"/>
  <c r="G76" i="2"/>
  <c r="G80" i="2"/>
  <c r="G84" i="2"/>
  <c r="G88" i="2"/>
  <c r="G92" i="2"/>
  <c r="G96" i="2"/>
  <c r="G100" i="2"/>
  <c r="G104" i="2"/>
  <c r="G15" i="2"/>
  <c r="G23" i="2"/>
  <c r="G31" i="2"/>
  <c r="G39" i="2"/>
  <c r="G47" i="2"/>
  <c r="G55" i="2"/>
  <c r="G63" i="2"/>
  <c r="G71" i="2"/>
  <c r="G79" i="2"/>
  <c r="G87" i="2"/>
  <c r="G95" i="2"/>
  <c r="G9" i="2"/>
  <c r="G17" i="2"/>
  <c r="G25" i="2"/>
  <c r="G33" i="2"/>
  <c r="G41" i="2"/>
  <c r="G49" i="2"/>
  <c r="G57" i="2"/>
  <c r="G65" i="2"/>
  <c r="G73" i="2"/>
  <c r="G81" i="2"/>
  <c r="G97" i="2"/>
  <c r="G11" i="2"/>
  <c r="G19" i="2"/>
  <c r="G27" i="2"/>
  <c r="G35" i="2"/>
  <c r="G43" i="2"/>
  <c r="G51" i="2"/>
  <c r="G59" i="2"/>
  <c r="G67" i="2"/>
  <c r="G75" i="2"/>
  <c r="G83" i="2"/>
  <c r="G91" i="2"/>
  <c r="G99" i="2"/>
  <c r="G7" i="2"/>
  <c r="G13" i="2"/>
  <c r="G21" i="2"/>
  <c r="G29" i="2"/>
  <c r="G37" i="2"/>
  <c r="G45" i="2"/>
  <c r="G53" i="2"/>
  <c r="G61" i="2"/>
  <c r="G69" i="2"/>
  <c r="G77" i="2"/>
  <c r="G85" i="2"/>
  <c r="G93" i="2"/>
  <c r="G101" i="2"/>
  <c r="G89" i="2"/>
  <c r="G105" i="2"/>
  <c r="AA11" i="2"/>
  <c r="AA15" i="2"/>
  <c r="AA19" i="2"/>
  <c r="AA23" i="2"/>
  <c r="AA27" i="2"/>
  <c r="AA31" i="2"/>
  <c r="AA35" i="2"/>
  <c r="AA39" i="2"/>
  <c r="AA43" i="2"/>
  <c r="AA47" i="2"/>
  <c r="AA51" i="2"/>
  <c r="AA55" i="2"/>
  <c r="AA59" i="2"/>
  <c r="AA63" i="2"/>
  <c r="AA67" i="2"/>
  <c r="AA71" i="2"/>
  <c r="AA75" i="2"/>
  <c r="AA79" i="2"/>
  <c r="AA83" i="2"/>
  <c r="AA87" i="2"/>
  <c r="AA91" i="2"/>
  <c r="AA95" i="2"/>
  <c r="AA99" i="2"/>
  <c r="AA7" i="2"/>
  <c r="AA8" i="2"/>
  <c r="AA12" i="2"/>
  <c r="AA16" i="2"/>
  <c r="AA20" i="2"/>
  <c r="AA24" i="2"/>
  <c r="AA28" i="2"/>
  <c r="AA32" i="2"/>
  <c r="AA36" i="2"/>
  <c r="AA40" i="2"/>
  <c r="AA44" i="2"/>
  <c r="AA48" i="2"/>
  <c r="AA52" i="2"/>
  <c r="AA56" i="2"/>
  <c r="AA60" i="2"/>
  <c r="AA64" i="2"/>
  <c r="AA68" i="2"/>
  <c r="AA72" i="2"/>
  <c r="AA76" i="2"/>
  <c r="AA80" i="2"/>
  <c r="AA84" i="2"/>
  <c r="AA88" i="2"/>
  <c r="AA92" i="2"/>
  <c r="AA96" i="2"/>
  <c r="AA100" i="2"/>
  <c r="AA104" i="2"/>
  <c r="AA9" i="2"/>
  <c r="AA13" i="2"/>
  <c r="AA17" i="2"/>
  <c r="AA21" i="2"/>
  <c r="AA25" i="2"/>
  <c r="AA29" i="2"/>
  <c r="AA33" i="2"/>
  <c r="AA37" i="2"/>
  <c r="AA41" i="2"/>
  <c r="AA45" i="2"/>
  <c r="AA49" i="2"/>
  <c r="AA53" i="2"/>
  <c r="AA57" i="2"/>
  <c r="AA61" i="2"/>
  <c r="AA65" i="2"/>
  <c r="AA69" i="2"/>
  <c r="AA73" i="2"/>
  <c r="AA77" i="2"/>
  <c r="AA81" i="2"/>
  <c r="AA85" i="2"/>
  <c r="AA89" i="2"/>
  <c r="AA93" i="2"/>
  <c r="AA97" i="2"/>
  <c r="AA101" i="2"/>
  <c r="AA105" i="2"/>
  <c r="AA10" i="2"/>
  <c r="AA14" i="2"/>
  <c r="AA18" i="2"/>
  <c r="AA22" i="2"/>
  <c r="AA26" i="2"/>
  <c r="AA30" i="2"/>
  <c r="AA34" i="2"/>
  <c r="AA38" i="2"/>
  <c r="AA42" i="2"/>
  <c r="AA46" i="2"/>
  <c r="AA50" i="2"/>
  <c r="AA54" i="2"/>
  <c r="AA58" i="2"/>
  <c r="AA62" i="2"/>
  <c r="AA66" i="2"/>
  <c r="AA70" i="2"/>
  <c r="AA74" i="2"/>
  <c r="AA78" i="2"/>
  <c r="AA82" i="2"/>
  <c r="AA86" i="2"/>
  <c r="AA90" i="2"/>
  <c r="AA94" i="2"/>
  <c r="AA98" i="2"/>
  <c r="AA102" i="2"/>
  <c r="AA106" i="2"/>
  <c r="V15" i="2"/>
  <c r="V19" i="2"/>
  <c r="V23" i="2"/>
  <c r="V8" i="2"/>
  <c r="V16" i="2"/>
  <c r="V20" i="2"/>
  <c r="V24" i="2"/>
  <c r="V28" i="2"/>
  <c r="V32" i="2"/>
  <c r="V36" i="2"/>
  <c r="V40" i="2"/>
  <c r="V44" i="2"/>
  <c r="V48" i="2"/>
  <c r="V52" i="2"/>
  <c r="V56" i="2"/>
  <c r="V60" i="2"/>
  <c r="V64" i="2"/>
  <c r="V68" i="2"/>
  <c r="V72" i="2"/>
  <c r="V76" i="2"/>
  <c r="V80" i="2"/>
  <c r="V84" i="2"/>
  <c r="V88" i="2"/>
  <c r="V92" i="2"/>
  <c r="V96" i="2"/>
  <c r="V100" i="2"/>
  <c r="V104" i="2"/>
  <c r="V9" i="2"/>
  <c r="V13" i="2"/>
  <c r="V17" i="2"/>
  <c r="V21" i="2"/>
  <c r="V10" i="2"/>
  <c r="V14" i="2"/>
  <c r="V18" i="2"/>
  <c r="V22" i="2"/>
  <c r="V26" i="2"/>
  <c r="V30" i="2"/>
  <c r="V34" i="2"/>
  <c r="V38" i="2"/>
  <c r="V42" i="2"/>
  <c r="V46" i="2"/>
  <c r="V50" i="2"/>
  <c r="V54" i="2"/>
  <c r="V58" i="2"/>
  <c r="V62" i="2"/>
  <c r="V66" i="2"/>
  <c r="V70" i="2"/>
  <c r="V74" i="2"/>
  <c r="V78" i="2"/>
  <c r="V82" i="2"/>
  <c r="V86" i="2"/>
  <c r="V90" i="2"/>
  <c r="V94" i="2"/>
  <c r="V98" i="2"/>
  <c r="V102" i="2"/>
  <c r="V106" i="2"/>
  <c r="V31" i="2"/>
  <c r="V39" i="2"/>
  <c r="V47" i="2"/>
  <c r="V55" i="2"/>
  <c r="V63" i="2"/>
  <c r="V71" i="2"/>
  <c r="V79" i="2"/>
  <c r="V87" i="2"/>
  <c r="V95" i="2"/>
  <c r="V25" i="2"/>
  <c r="V33" i="2"/>
  <c r="V41" i="2"/>
  <c r="V49" i="2"/>
  <c r="V57" i="2"/>
  <c r="V65" i="2"/>
  <c r="V73" i="2"/>
  <c r="V81" i="2"/>
  <c r="V89" i="2"/>
  <c r="V97" i="2"/>
  <c r="V105" i="2"/>
  <c r="V27" i="2"/>
  <c r="V35" i="2"/>
  <c r="V43" i="2"/>
  <c r="V51" i="2"/>
  <c r="V59" i="2"/>
  <c r="V67" i="2"/>
  <c r="V75" i="2"/>
  <c r="V83" i="2"/>
  <c r="V91" i="2"/>
  <c r="V99" i="2"/>
  <c r="V7" i="2"/>
  <c r="V29" i="2"/>
  <c r="V37" i="2"/>
  <c r="V45" i="2"/>
  <c r="V53" i="2"/>
  <c r="V61" i="2"/>
  <c r="V69" i="2"/>
  <c r="V77" i="2"/>
  <c r="V85" i="2"/>
  <c r="V93" i="2"/>
  <c r="V101" i="2"/>
  <c r="Q107" i="2" l="1"/>
  <c r="Q108" i="2" s="1"/>
  <c r="G107" i="2"/>
  <c r="L107" i="2"/>
  <c r="AF107" i="2"/>
  <c r="AA107" i="2"/>
  <c r="V107" i="2"/>
  <c r="Q109" i="2" l="1"/>
  <c r="F19" i="3" s="1"/>
  <c r="V108" i="2"/>
  <c r="AF108" i="2"/>
  <c r="L108" i="2"/>
  <c r="G108" i="2"/>
  <c r="AA108" i="2"/>
  <c r="F22" i="3" l="1"/>
  <c r="M19" i="3" s="1"/>
  <c r="AF109" i="2"/>
  <c r="I19" i="3" s="1"/>
  <c r="AA109" i="2"/>
  <c r="H19" i="3" s="1"/>
  <c r="V109" i="2"/>
  <c r="G19" i="3" s="1"/>
  <c r="G109" i="2"/>
  <c r="D19" i="3" s="1"/>
  <c r="L109" i="2"/>
  <c r="E19" i="3" s="1"/>
  <c r="D22" i="3" l="1"/>
  <c r="M17" i="3" s="1"/>
  <c r="G22" i="3"/>
  <c r="M20" i="3" s="1"/>
  <c r="H22" i="3"/>
  <c r="M21" i="3" s="1"/>
  <c r="E22" i="3"/>
  <c r="M18" i="3" s="1"/>
  <c r="I22" i="3"/>
  <c r="M22" i="3" s="1"/>
  <c r="AH31" i="3"/>
  <c r="AF31" i="3"/>
  <c r="AG31" i="3"/>
  <c r="H33" i="3" l="1"/>
  <c r="G33" i="3"/>
  <c r="I33" i="3"/>
  <c r="D33" i="3"/>
  <c r="P33" i="3"/>
  <c r="J33" i="3"/>
  <c r="M33" i="3"/>
  <c r="E33" i="3"/>
  <c r="F33" i="3"/>
  <c r="O33" i="3"/>
  <c r="L33" i="3"/>
  <c r="N33" i="3"/>
  <c r="K33" i="3"/>
  <c r="Q33" i="3"/>
  <c r="H23" i="3"/>
</calcChain>
</file>

<file path=xl/sharedStrings.xml><?xml version="1.0" encoding="utf-8"?>
<sst xmlns="http://schemas.openxmlformats.org/spreadsheetml/2006/main" count="181" uniqueCount="112">
  <si>
    <t>Course Outcome Assessment Details</t>
  </si>
  <si>
    <t xml:space="preserve">Subject Code: </t>
  </si>
  <si>
    <t>Subject:</t>
  </si>
  <si>
    <t>COURSE OUTCOME</t>
  </si>
  <si>
    <t>CO1</t>
  </si>
  <si>
    <t>CO2</t>
  </si>
  <si>
    <t>CO3</t>
  </si>
  <si>
    <t>CO4</t>
  </si>
  <si>
    <t>CO5</t>
  </si>
  <si>
    <t>CO6</t>
  </si>
  <si>
    <t>CO#</t>
  </si>
  <si>
    <t>Mark for Assessment</t>
  </si>
  <si>
    <t xml:space="preserve">                                </t>
  </si>
  <si>
    <t>Assessment method</t>
  </si>
  <si>
    <t>Attainment %</t>
  </si>
  <si>
    <t xml:space="preserve">Assessment Mark </t>
  </si>
  <si>
    <t>No</t>
  </si>
  <si>
    <t>RegNo</t>
  </si>
  <si>
    <t>Name</t>
  </si>
  <si>
    <t>Score</t>
  </si>
  <si>
    <t xml:space="preserve">% Students  attained   Target Mark   </t>
  </si>
  <si>
    <t>Attainment Level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</si>
  <si>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</si>
  <si>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</si>
  <si>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</si>
  <si>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</si>
  <si>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</si>
  <si>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</si>
  <si>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</si>
  <si>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</si>
  <si>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</si>
  <si>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</si>
  <si>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</si>
  <si>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PO12</t>
  </si>
  <si>
    <t>PSO1</t>
  </si>
  <si>
    <t>PSO2</t>
  </si>
  <si>
    <t xml:space="preserve">NB: </t>
  </si>
  <si>
    <t>1. Do not make any changes to this template</t>
  </si>
  <si>
    <t>Download this template for attainment Calculation</t>
  </si>
  <si>
    <t>For other Branches the excess rows( upto Row#106 only )</t>
  </si>
  <si>
    <t>can be deleted according to class strength</t>
  </si>
  <si>
    <t xml:space="preserve">be made( For CSE branch 2020Admsn onwards). </t>
  </si>
  <si>
    <t>Ac.Year</t>
  </si>
  <si>
    <t>College of Engineering Trikaripur</t>
  </si>
  <si>
    <t>Department of   CSE</t>
  </si>
  <si>
    <t xml:space="preserve">CO-PO-PSO Correlation </t>
  </si>
  <si>
    <t xml:space="preserve">Avg </t>
  </si>
  <si>
    <t>Name of Faculty</t>
  </si>
  <si>
    <t>Prepared By</t>
  </si>
  <si>
    <t>Count of Students</t>
  </si>
  <si>
    <t>CO Attainment Levels</t>
  </si>
  <si>
    <t>Level 1</t>
  </si>
  <si>
    <t>Level 2</t>
  </si>
  <si>
    <t>Level 3</t>
  </si>
  <si>
    <t>Verified By</t>
  </si>
  <si>
    <t>Sem&amp; Branch-Batch</t>
  </si>
  <si>
    <t>ClassAvg</t>
  </si>
  <si>
    <t>Target chosen</t>
  </si>
  <si>
    <t>Values to drop</t>
  </si>
  <si>
    <t>Levels</t>
  </si>
  <si>
    <t>L1</t>
  </si>
  <si>
    <t>Level</t>
  </si>
  <si>
    <t>%</t>
  </si>
  <si>
    <t>L2</t>
  </si>
  <si>
    <t>L3</t>
  </si>
  <si>
    <t xml:space="preserve"> Attainment Calc:CO1</t>
  </si>
  <si>
    <t xml:space="preserve"> Attainment Calc:CO6</t>
  </si>
  <si>
    <t xml:space="preserve">  Attainment Calc:CO2</t>
  </si>
  <si>
    <t xml:space="preserve">Count of Students with  Grade </t>
  </si>
  <si>
    <t>Total No.of Students</t>
  </si>
  <si>
    <t>Count of Students Above Target</t>
  </si>
  <si>
    <t>% of Students Above Target</t>
  </si>
  <si>
    <t xml:space="preserve">Target Grade Point </t>
  </si>
  <si>
    <t>University Exam Performance</t>
  </si>
  <si>
    <t>Attainment Level from Uty Exam</t>
  </si>
  <si>
    <t>A+    (9)</t>
  </si>
  <si>
    <t>Attainment Method</t>
  </si>
  <si>
    <t>Weightage</t>
  </si>
  <si>
    <t>University Exam</t>
  </si>
  <si>
    <t>Course Feedback</t>
  </si>
  <si>
    <t>CO/PO</t>
  </si>
  <si>
    <t>PO/PSO Attainment</t>
  </si>
  <si>
    <t>CO-PO/PSO Correlation</t>
  </si>
  <si>
    <t>Description</t>
  </si>
  <si>
    <t xml:space="preserve"> Attainment Calc:CO3</t>
  </si>
  <si>
    <t xml:space="preserve"> Attainment Calc:CO4</t>
  </si>
  <si>
    <t xml:space="preserve"> Attainment Calc:CO5</t>
  </si>
  <si>
    <t>Prepared By: Name &amp; Sign of Faculty</t>
  </si>
  <si>
    <t xml:space="preserve">Verified By: Name &amp; Sign </t>
  </si>
  <si>
    <t>Department of CSE, CETKR</t>
  </si>
  <si>
    <t>Dept of CSE, CETKR</t>
  </si>
  <si>
    <t>CO-Overall Attainment</t>
  </si>
  <si>
    <t>A        (8.5)</t>
  </si>
  <si>
    <t>B+     (8)</t>
  </si>
  <si>
    <t>S (10)</t>
  </si>
  <si>
    <t>B           (7.5)</t>
  </si>
  <si>
    <t>C +            (7)</t>
  </si>
  <si>
    <t>C          (6.5)</t>
  </si>
  <si>
    <t>D         ( 6)</t>
  </si>
  <si>
    <t>P          ( 5.5)</t>
  </si>
  <si>
    <t>Fail F/FE</t>
  </si>
  <si>
    <t xml:space="preserve"> Target Mark(Cut-off)</t>
  </si>
  <si>
    <t>Internal Assessmnt</t>
  </si>
  <si>
    <t>3. In  Sheet2 mark entries of 100 students can</t>
  </si>
  <si>
    <t>2. The Shaded cells contains formulae, make data entry in white cells only</t>
  </si>
  <si>
    <t>No.of students attained target score is  &gt;=50%</t>
  </si>
  <si>
    <t>No.of students attained target score is&gt;=60%</t>
  </si>
  <si>
    <t>No.of students attained target score is &gt;=70%</t>
  </si>
  <si>
    <t>Pass%</t>
  </si>
  <si>
    <t>Attainment Targetmark</t>
  </si>
  <si>
    <t>ExperimmentN0</t>
  </si>
  <si>
    <t>C+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</si>
</sst>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Verdana"/>
      <family val="2"/>
    </font>
    <font>
      <b/>
      <sz val="11"/>
      <color rgb="FFFF0000"/>
      <name val="Arial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aj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2DBDB"/>
      </patternFill>
    </fill>
    <fill>
      <patternFill patternType="solid">
        <fgColor theme="8" tint="0.79998168889431442"/>
        <bgColor theme="0"/>
      </patternFill>
    </fill>
  </fills>
  <borders count="1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7">
    <xf numFmtId="0" fontId="0" fillId="0" borderId="0" xfId="0"/>
    <xf numFmtId="0" fontId="5" fillId="0" borderId="0" xfId="0" applyFont="1"/>
    <xf numFmtId="0" fontId="0" fillId="4" borderId="0" xfId="0" applyFill="1"/>
    <xf numFmtId="0" fontId="0" fillId="0" borderId="76" xfId="0" applyBorder="1" applyProtection="1">
      <protection locked="0"/>
    </xf>
    <xf numFmtId="0" fontId="14" fillId="4" borderId="26" xfId="0" applyFont="1" applyFill="1" applyBorder="1" applyAlignment="1">
      <alignment horizontal="right"/>
    </xf>
    <xf numFmtId="0" fontId="14" fillId="4" borderId="26" xfId="0" applyFont="1" applyFill="1" applyBorder="1"/>
    <xf numFmtId="0" fontId="22" fillId="4" borderId="0" xfId="0" applyFont="1" applyFill="1" applyAlignment="1">
      <alignment horizontal="center"/>
    </xf>
    <xf numFmtId="0" fontId="23" fillId="4" borderId="0" xfId="0" applyFont="1" applyFill="1"/>
    <xf numFmtId="0" fontId="7" fillId="3" borderId="26" xfId="0" applyFont="1" applyFill="1" applyBorder="1" applyAlignment="1">
      <alignment horizontal="center" vertical="top" wrapText="1"/>
    </xf>
    <xf numFmtId="0" fontId="8" fillId="4" borderId="26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6" fillId="0" borderId="26" xfId="0" applyFont="1" applyBorder="1"/>
    <xf numFmtId="0" fontId="13" fillId="0" borderId="20" xfId="0" applyFont="1" applyBorder="1" applyProtection="1">
      <protection locked="0"/>
    </xf>
    <xf numFmtId="0" fontId="13" fillId="0" borderId="20" xfId="0" applyFont="1" applyBorder="1" applyAlignment="1" applyProtection="1">
      <alignment horizontal="left" vertical="center"/>
      <protection locked="0"/>
    </xf>
    <xf numFmtId="0" fontId="13" fillId="0" borderId="10" xfId="0" applyFont="1" applyBorder="1" applyProtection="1"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0" borderId="33" xfId="0" applyFont="1" applyBorder="1" applyAlignment="1" applyProtection="1">
      <alignment horizontal="left" vertical="center"/>
      <protection locked="0"/>
    </xf>
    <xf numFmtId="0" fontId="5" fillId="0" borderId="26" xfId="0" applyFont="1" applyBorder="1" applyProtection="1"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4" fillId="3" borderId="26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2" fillId="0" borderId="26" xfId="0" applyFont="1" applyBorder="1"/>
    <xf numFmtId="0" fontId="5" fillId="4" borderId="26" xfId="0" applyFont="1" applyFill="1" applyBorder="1" applyAlignment="1">
      <alignment horizontal="left" vertical="center" wrapText="1"/>
    </xf>
    <xf numFmtId="0" fontId="6" fillId="4" borderId="35" xfId="0" applyFont="1" applyFill="1" applyBorder="1" applyAlignment="1">
      <alignment horizontal="left" vertical="center" wrapText="1"/>
    </xf>
    <xf numFmtId="0" fontId="5" fillId="4" borderId="35" xfId="0" applyFont="1" applyFill="1" applyBorder="1" applyAlignment="1">
      <alignment horizontal="left" vertical="center" wrapText="1"/>
    </xf>
    <xf numFmtId="0" fontId="12" fillId="0" borderId="0" xfId="0" applyFont="1" applyProtection="1"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76" xfId="0" applyFont="1" applyBorder="1" applyAlignment="1" applyProtection="1">
      <alignment horizontal="center" vertical="center"/>
      <protection locked="0"/>
    </xf>
    <xf numFmtId="0" fontId="5" fillId="0" borderId="77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5" fillId="4" borderId="62" xfId="0" applyFont="1" applyFill="1" applyBorder="1" applyAlignment="1" applyProtection="1">
      <alignment horizontal="center" vertical="center"/>
      <protection locked="0"/>
    </xf>
    <xf numFmtId="0" fontId="5" fillId="4" borderId="76" xfId="0" applyFont="1" applyFill="1" applyBorder="1" applyAlignment="1" applyProtection="1">
      <alignment horizontal="center" vertical="center"/>
      <protection locked="0"/>
    </xf>
    <xf numFmtId="0" fontId="5" fillId="4" borderId="77" xfId="0" applyFont="1" applyFill="1" applyBorder="1" applyAlignment="1" applyProtection="1">
      <alignment horizontal="center" vertical="center"/>
      <protection locked="0"/>
    </xf>
    <xf numFmtId="0" fontId="5" fillId="4" borderId="64" xfId="0" applyFont="1" applyFill="1" applyBorder="1" applyAlignment="1" applyProtection="1">
      <alignment horizontal="center" vertical="center"/>
      <protection locked="0"/>
    </xf>
    <xf numFmtId="0" fontId="5" fillId="4" borderId="65" xfId="0" applyFont="1" applyFill="1" applyBorder="1" applyAlignment="1" applyProtection="1">
      <alignment horizontal="center" vertical="center"/>
      <protection locked="0"/>
    </xf>
    <xf numFmtId="0" fontId="0" fillId="0" borderId="77" xfId="0" applyBorder="1" applyProtection="1">
      <protection locked="0"/>
    </xf>
    <xf numFmtId="0" fontId="14" fillId="6" borderId="35" xfId="0" applyFont="1" applyFill="1" applyBorder="1" applyAlignment="1">
      <alignment horizontal="center" wrapText="1"/>
    </xf>
    <xf numFmtId="0" fontId="7" fillId="7" borderId="35" xfId="0" applyFont="1" applyFill="1" applyBorder="1" applyAlignment="1">
      <alignment horizontal="center" vertical="top" wrapText="1"/>
    </xf>
    <xf numFmtId="0" fontId="24" fillId="6" borderId="35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49" fontId="7" fillId="7" borderId="35" xfId="0" applyNumberFormat="1" applyFont="1" applyFill="1" applyBorder="1" applyAlignment="1">
      <alignment horizontal="center" wrapText="1"/>
    </xf>
    <xf numFmtId="49" fontId="7" fillId="7" borderId="62" xfId="0" applyNumberFormat="1" applyFont="1" applyFill="1" applyBorder="1" applyAlignment="1">
      <alignment horizontal="center" wrapText="1"/>
    </xf>
    <xf numFmtId="0" fontId="11" fillId="8" borderId="35" xfId="0" applyFont="1" applyFill="1" applyBorder="1" applyAlignment="1">
      <alignment horizontal="center" vertical="center" wrapText="1"/>
    </xf>
    <xf numFmtId="0" fontId="11" fillId="8" borderId="62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/>
    </xf>
    <xf numFmtId="0" fontId="6" fillId="7" borderId="35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5" fillId="6" borderId="26" xfId="0" applyFont="1" applyFill="1" applyBorder="1"/>
    <xf numFmtId="0" fontId="5" fillId="6" borderId="0" xfId="0" applyFont="1" applyFill="1"/>
    <xf numFmtId="0" fontId="5" fillId="6" borderId="0" xfId="0" applyFont="1" applyFill="1" applyAlignment="1">
      <alignment horizontal="center" vertical="center"/>
    </xf>
    <xf numFmtId="0" fontId="0" fillId="5" borderId="0" xfId="0" applyFill="1"/>
    <xf numFmtId="0" fontId="5" fillId="5" borderId="0" xfId="0" applyFont="1" applyFill="1"/>
    <xf numFmtId="0" fontId="4" fillId="7" borderId="20" xfId="0" applyFont="1" applyFill="1" applyBorder="1" applyAlignment="1">
      <alignment horizontal="center" vertical="top" wrapText="1"/>
    </xf>
    <xf numFmtId="49" fontId="7" fillId="7" borderId="56" xfId="0" applyNumberFormat="1" applyFont="1" applyFill="1" applyBorder="1" applyAlignment="1">
      <alignment horizontal="center" wrapText="1"/>
    </xf>
    <xf numFmtId="0" fontId="7" fillId="7" borderId="14" xfId="0" applyFont="1" applyFill="1" applyBorder="1" applyAlignment="1">
      <alignment horizontal="center" wrapText="1"/>
    </xf>
    <xf numFmtId="0" fontId="7" fillId="7" borderId="49" xfId="0" applyFont="1" applyFill="1" applyBorder="1" applyAlignment="1">
      <alignment horizontal="center" wrapText="1"/>
    </xf>
    <xf numFmtId="0" fontId="5" fillId="6" borderId="35" xfId="0" applyFont="1" applyFill="1" applyBorder="1" applyAlignment="1">
      <alignment horizontal="left" vertical="center" wrapText="1"/>
    </xf>
    <xf numFmtId="0" fontId="7" fillId="7" borderId="66" xfId="0" applyFont="1" applyFill="1" applyBorder="1" applyAlignment="1">
      <alignment horizontal="center" vertical="center" wrapText="1"/>
    </xf>
    <xf numFmtId="0" fontId="0" fillId="0" borderId="92" xfId="0" applyBorder="1" applyProtection="1">
      <protection locked="0"/>
    </xf>
    <xf numFmtId="0" fontId="21" fillId="4" borderId="26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11" fillId="8" borderId="92" xfId="0" applyFont="1" applyFill="1" applyBorder="1" applyAlignment="1">
      <alignment horizontal="center" vertical="center" wrapText="1"/>
    </xf>
    <xf numFmtId="0" fontId="11" fillId="8" borderId="110" xfId="0" applyFont="1" applyFill="1" applyBorder="1" applyAlignment="1">
      <alignment horizontal="center" vertical="center" wrapText="1"/>
    </xf>
    <xf numFmtId="0" fontId="14" fillId="6" borderId="112" xfId="0" applyFont="1" applyFill="1" applyBorder="1" applyAlignment="1">
      <alignment horizontal="center" vertical="center"/>
    </xf>
    <xf numFmtId="0" fontId="5" fillId="6" borderId="26" xfId="0" applyFont="1" applyFill="1" applyBorder="1" applyAlignment="1" applyProtection="1">
      <alignment horizontal="center" vertical="center"/>
      <protection locked="0"/>
    </xf>
    <xf numFmtId="0" fontId="0" fillId="0" borderId="35" xfId="0" applyBorder="1" applyProtection="1">
      <protection locked="0"/>
    </xf>
    <xf numFmtId="0" fontId="0" fillId="5" borderId="0" xfId="0" applyFill="1" applyProtection="1">
      <protection locked="0"/>
    </xf>
    <xf numFmtId="0" fontId="0" fillId="5" borderId="36" xfId="0" applyFill="1" applyBorder="1" applyProtection="1">
      <protection locked="0"/>
    </xf>
    <xf numFmtId="0" fontId="0" fillId="5" borderId="37" xfId="0" applyFill="1" applyBorder="1" applyProtection="1">
      <protection locked="0"/>
    </xf>
    <xf numFmtId="0" fontId="6" fillId="5" borderId="26" xfId="0" applyFont="1" applyFill="1" applyBorder="1" applyProtection="1">
      <protection locked="0"/>
    </xf>
    <xf numFmtId="0" fontId="6" fillId="5" borderId="42" xfId="0" applyFont="1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5" fillId="7" borderId="84" xfId="0" applyFont="1" applyFill="1" applyBorder="1" applyProtection="1">
      <protection locked="0"/>
    </xf>
    <xf numFmtId="0" fontId="5" fillId="7" borderId="85" xfId="0" applyFont="1" applyFill="1" applyBorder="1" applyAlignment="1" applyProtection="1">
      <alignment horizontal="center"/>
      <protection locked="0"/>
    </xf>
    <xf numFmtId="0" fontId="5" fillId="7" borderId="58" xfId="0" applyFont="1" applyFill="1" applyBorder="1" applyAlignment="1" applyProtection="1">
      <alignment horizontal="center"/>
      <protection locked="0"/>
    </xf>
    <xf numFmtId="0" fontId="5" fillId="6" borderId="37" xfId="0" applyFont="1" applyFill="1" applyBorder="1" applyAlignment="1" applyProtection="1">
      <alignment horizontal="center" vertical="center"/>
      <protection locked="0"/>
    </xf>
    <xf numFmtId="0" fontId="5" fillId="7" borderId="39" xfId="0" applyFont="1" applyFill="1" applyBorder="1" applyProtection="1">
      <protection locked="0"/>
    </xf>
    <xf numFmtId="0" fontId="10" fillId="7" borderId="6" xfId="0" applyFont="1" applyFill="1" applyBorder="1" applyAlignment="1" applyProtection="1">
      <alignment horizontal="left" vertical="center"/>
      <protection locked="0"/>
    </xf>
    <xf numFmtId="0" fontId="10" fillId="7" borderId="10" xfId="0" applyFont="1" applyFill="1" applyBorder="1" applyAlignment="1" applyProtection="1">
      <alignment horizontal="left" vertical="center"/>
      <protection locked="0"/>
    </xf>
    <xf numFmtId="0" fontId="18" fillId="6" borderId="26" xfId="0" applyFont="1" applyFill="1" applyBorder="1" applyAlignment="1" applyProtection="1">
      <alignment horizontal="center" vertical="center"/>
      <protection locked="0"/>
    </xf>
    <xf numFmtId="0" fontId="10" fillId="7" borderId="39" xfId="0" applyFont="1" applyFill="1" applyBorder="1" applyAlignment="1" applyProtection="1">
      <alignment horizontal="left" vertical="center"/>
      <protection locked="0"/>
    </xf>
    <xf numFmtId="0" fontId="18" fillId="7" borderId="6" xfId="0" applyFont="1" applyFill="1" applyBorder="1" applyAlignment="1" applyProtection="1">
      <alignment horizontal="center" vertical="center"/>
      <protection locked="0"/>
    </xf>
    <xf numFmtId="0" fontId="18" fillId="7" borderId="10" xfId="0" applyFont="1" applyFill="1" applyBorder="1" applyAlignment="1" applyProtection="1">
      <alignment horizontal="center" vertical="center"/>
      <protection locked="0"/>
    </xf>
    <xf numFmtId="0" fontId="18" fillId="7" borderId="39" xfId="0" applyFont="1" applyFill="1" applyBorder="1" applyAlignment="1" applyProtection="1">
      <alignment horizontal="center" vertical="center"/>
      <protection locked="0"/>
    </xf>
    <xf numFmtId="0" fontId="6" fillId="7" borderId="46" xfId="0" applyFont="1" applyFill="1" applyBorder="1" applyProtection="1">
      <protection locked="0"/>
    </xf>
    <xf numFmtId="0" fontId="6" fillId="7" borderId="47" xfId="0" applyFont="1" applyFill="1" applyBorder="1" applyProtection="1">
      <protection locked="0"/>
    </xf>
    <xf numFmtId="0" fontId="10" fillId="7" borderId="100" xfId="0" applyFont="1" applyFill="1" applyBorder="1" applyAlignment="1" applyProtection="1">
      <alignment horizontal="center" vertical="center"/>
      <protection locked="0"/>
    </xf>
    <xf numFmtId="0" fontId="10" fillId="7" borderId="56" xfId="0" applyFont="1" applyFill="1" applyBorder="1" applyAlignment="1" applyProtection="1">
      <alignment horizontal="center" vertical="center"/>
      <protection locked="0"/>
    </xf>
    <xf numFmtId="0" fontId="5" fillId="6" borderId="44" xfId="0" applyFont="1" applyFill="1" applyBorder="1" applyAlignment="1" applyProtection="1">
      <alignment horizontal="center" vertical="center"/>
      <protection locked="0"/>
    </xf>
    <xf numFmtId="0" fontId="18" fillId="7" borderId="102" xfId="0" applyFont="1" applyFill="1" applyBorder="1" applyAlignment="1" applyProtection="1">
      <alignment horizontal="center" vertical="center"/>
      <protection locked="0"/>
    </xf>
    <xf numFmtId="0" fontId="18" fillId="7" borderId="94" xfId="0" applyFont="1" applyFill="1" applyBorder="1" applyAlignment="1" applyProtection="1">
      <alignment horizontal="center" vertical="center"/>
      <protection locked="0"/>
    </xf>
    <xf numFmtId="0" fontId="18" fillId="6" borderId="44" xfId="0" applyFont="1" applyFill="1" applyBorder="1" applyAlignment="1" applyProtection="1">
      <alignment horizontal="center" vertical="center"/>
      <protection locked="0"/>
    </xf>
    <xf numFmtId="0" fontId="18" fillId="7" borderId="103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Protection="1">
      <protection locked="0"/>
    </xf>
    <xf numFmtId="0" fontId="0" fillId="0" borderId="53" xfId="0" applyBorder="1" applyProtection="1">
      <protection locked="0"/>
    </xf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6" fillId="7" borderId="49" xfId="0" applyFont="1" applyFill="1" applyBorder="1" applyProtection="1"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0" fontId="8" fillId="0" borderId="35" xfId="0" applyFont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14" fillId="6" borderId="76" xfId="0" applyFont="1" applyFill="1" applyBorder="1" applyAlignment="1">
      <alignment horizontal="center" wrapText="1"/>
    </xf>
    <xf numFmtId="0" fontId="0" fillId="0" borderId="97" xfId="0" applyBorder="1" applyProtection="1">
      <protection locked="0"/>
    </xf>
    <xf numFmtId="0" fontId="0" fillId="0" borderId="62" xfId="0" applyBorder="1" applyProtection="1">
      <protection locked="0"/>
    </xf>
    <xf numFmtId="0" fontId="14" fillId="6" borderId="62" xfId="0" applyFont="1" applyFill="1" applyBorder="1"/>
    <xf numFmtId="0" fontId="14" fillId="6" borderId="62" xfId="0" applyFont="1" applyFill="1" applyBorder="1" applyProtection="1">
      <protection locked="0"/>
    </xf>
    <xf numFmtId="0" fontId="14" fillId="6" borderId="65" xfId="0" applyFont="1" applyFill="1" applyBorder="1"/>
    <xf numFmtId="0" fontId="5" fillId="4" borderId="10" xfId="0" applyFont="1" applyFill="1" applyBorder="1" applyAlignment="1" applyProtection="1">
      <alignment horizontal="center" vertical="center"/>
      <protection locked="0"/>
    </xf>
    <xf numFmtId="0" fontId="0" fillId="4" borderId="76" xfId="0" applyFill="1" applyBorder="1" applyProtection="1"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5" fillId="7" borderId="32" xfId="0" applyFont="1" applyFill="1" applyBorder="1" applyAlignment="1">
      <alignment horizontal="center" vertical="center"/>
    </xf>
    <xf numFmtId="0" fontId="5" fillId="7" borderId="93" xfId="0" applyFont="1" applyFill="1" applyBorder="1" applyAlignment="1">
      <alignment horizontal="center" vertical="center"/>
    </xf>
    <xf numFmtId="0" fontId="5" fillId="0" borderId="35" xfId="0" applyFont="1" applyBorder="1" applyAlignment="1" applyProtection="1">
      <alignment horizontal="left" wrapText="1"/>
      <protection locked="0"/>
    </xf>
    <xf numFmtId="0" fontId="6" fillId="6" borderId="35" xfId="0" applyFont="1" applyFill="1" applyBorder="1" applyAlignment="1">
      <alignment horizontal="center"/>
    </xf>
    <xf numFmtId="0" fontId="6" fillId="7" borderId="57" xfId="0" applyFont="1" applyFill="1" applyBorder="1" applyAlignment="1">
      <alignment horizontal="center" vertical="center"/>
    </xf>
    <xf numFmtId="0" fontId="2" fillId="6" borderId="61" xfId="0" applyFont="1" applyFill="1" applyBorder="1"/>
    <xf numFmtId="0" fontId="2" fillId="6" borderId="63" xfId="0" applyFont="1" applyFill="1" applyBorder="1"/>
    <xf numFmtId="0" fontId="5" fillId="2" borderId="118" xfId="0" applyFont="1" applyFill="1" applyBorder="1" applyAlignment="1" applyProtection="1">
      <alignment horizontal="center" vertical="center" wrapText="1"/>
      <protection locked="0"/>
    </xf>
    <xf numFmtId="0" fontId="5" fillId="2" borderId="120" xfId="0" applyFont="1" applyFill="1" applyBorder="1" applyAlignment="1" applyProtection="1">
      <alignment horizontal="center" vertical="center" wrapText="1"/>
      <protection locked="0"/>
    </xf>
    <xf numFmtId="0" fontId="5" fillId="0" borderId="118" xfId="0" applyFont="1" applyBorder="1" applyAlignment="1" applyProtection="1">
      <alignment horizontal="center" vertical="center"/>
      <protection locked="0"/>
    </xf>
    <xf numFmtId="0" fontId="5" fillId="0" borderId="119" xfId="0" applyFont="1" applyBorder="1" applyAlignment="1" applyProtection="1">
      <alignment horizontal="center" vertical="center"/>
      <protection locked="0"/>
    </xf>
    <xf numFmtId="0" fontId="5" fillId="2" borderId="115" xfId="0" applyFont="1" applyFill="1" applyBorder="1" applyAlignment="1" applyProtection="1">
      <alignment horizontal="center" vertical="center" wrapText="1"/>
      <protection locked="0"/>
    </xf>
    <xf numFmtId="0" fontId="5" fillId="2" borderId="117" xfId="0" applyFont="1" applyFill="1" applyBorder="1" applyAlignment="1" applyProtection="1">
      <alignment horizontal="center" vertical="center" wrapText="1"/>
      <protection locked="0"/>
    </xf>
    <xf numFmtId="0" fontId="5" fillId="0" borderId="115" xfId="0" applyFont="1" applyBorder="1" applyAlignment="1" applyProtection="1">
      <alignment horizontal="center" vertical="center"/>
      <protection locked="0"/>
    </xf>
    <xf numFmtId="0" fontId="5" fillId="0" borderId="116" xfId="0" applyFont="1" applyBorder="1" applyAlignment="1" applyProtection="1">
      <alignment horizontal="center" vertical="center"/>
      <protection locked="0"/>
    </xf>
    <xf numFmtId="0" fontId="5" fillId="2" borderId="58" xfId="0" applyFont="1" applyFill="1" applyBorder="1" applyAlignment="1" applyProtection="1">
      <alignment horizontal="center" vertical="center" wrapText="1"/>
      <protection locked="0"/>
    </xf>
    <xf numFmtId="0" fontId="5" fillId="2" borderId="114" xfId="0" applyFont="1" applyFill="1" applyBorder="1" applyAlignment="1" applyProtection="1">
      <alignment horizontal="center" vertical="center" wrapText="1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6" fillId="7" borderId="67" xfId="0" applyFont="1" applyFill="1" applyBorder="1" applyAlignment="1">
      <alignment horizontal="center" vertical="center" wrapText="1"/>
    </xf>
    <xf numFmtId="0" fontId="2" fillId="6" borderId="69" xfId="0" applyFont="1" applyFill="1" applyBorder="1" applyAlignment="1">
      <alignment wrapText="1"/>
    </xf>
    <xf numFmtId="0" fontId="2" fillId="6" borderId="68" xfId="0" applyFont="1" applyFill="1" applyBorder="1"/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7" borderId="35" xfId="0" applyFont="1" applyFill="1" applyBorder="1" applyAlignment="1">
      <alignment horizontal="center"/>
    </xf>
    <xf numFmtId="0" fontId="5" fillId="2" borderId="81" xfId="0" applyFont="1" applyFill="1" applyBorder="1" applyAlignment="1" applyProtection="1">
      <alignment horizontal="center" vertical="center" wrapText="1"/>
      <protection locked="0"/>
    </xf>
    <xf numFmtId="0" fontId="5" fillId="2" borderId="82" xfId="0" applyFont="1" applyFill="1" applyBorder="1" applyAlignment="1" applyProtection="1">
      <alignment horizontal="center" vertical="center" wrapText="1"/>
      <protection locked="0"/>
    </xf>
    <xf numFmtId="0" fontId="5" fillId="0" borderId="8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7" borderId="35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 applyProtection="1">
      <alignment horizontal="center" vertical="center" wrapText="1"/>
      <protection locked="0"/>
    </xf>
    <xf numFmtId="0" fontId="4" fillId="3" borderId="52" xfId="0" applyFont="1" applyFill="1" applyBorder="1" applyAlignment="1" applyProtection="1">
      <alignment horizontal="center" vertical="center" wrapText="1"/>
      <protection locked="0"/>
    </xf>
    <xf numFmtId="0" fontId="4" fillId="3" borderId="51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6" borderId="71" xfId="0" applyFill="1" applyBorder="1" applyAlignment="1" applyProtection="1">
      <alignment horizontal="center" vertical="center"/>
      <protection locked="0"/>
    </xf>
    <xf numFmtId="0" fontId="0" fillId="6" borderId="79" xfId="0" applyFill="1" applyBorder="1" applyAlignment="1" applyProtection="1">
      <alignment horizontal="center" vertical="center"/>
      <protection locked="0"/>
    </xf>
    <xf numFmtId="0" fontId="0" fillId="6" borderId="53" xfId="0" applyFill="1" applyBorder="1" applyAlignment="1" applyProtection="1">
      <alignment horizontal="center" vertical="center"/>
      <protection locked="0"/>
    </xf>
    <xf numFmtId="0" fontId="0" fillId="6" borderId="80" xfId="0" applyFill="1" applyBorder="1" applyAlignment="1" applyProtection="1">
      <alignment horizontal="center" vertical="center"/>
      <protection locked="0"/>
    </xf>
    <xf numFmtId="0" fontId="0" fillId="6" borderId="72" xfId="0" applyFill="1" applyBorder="1" applyAlignment="1" applyProtection="1">
      <alignment horizontal="center" vertical="center"/>
      <protection locked="0"/>
    </xf>
    <xf numFmtId="0" fontId="0" fillId="6" borderId="78" xfId="0" applyFill="1" applyBorder="1" applyAlignment="1" applyProtection="1">
      <alignment horizontal="center" vertical="center"/>
      <protection locked="0"/>
    </xf>
    <xf numFmtId="0" fontId="3" fillId="5" borderId="53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5" borderId="54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4" fillId="3" borderId="35" xfId="0" applyFont="1" applyFill="1" applyBorder="1" applyAlignment="1" applyProtection="1">
      <alignment horizontal="center" vertical="center" wrapText="1"/>
      <protection locked="0"/>
    </xf>
    <xf numFmtId="0" fontId="15" fillId="0" borderId="35" xfId="0" applyFont="1" applyBorder="1" applyAlignment="1" applyProtection="1">
      <alignment horizontal="left" vertical="center"/>
      <protection locked="0"/>
    </xf>
    <xf numFmtId="0" fontId="4" fillId="7" borderId="52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14" fillId="6" borderId="73" xfId="0" applyFont="1" applyFill="1" applyBorder="1" applyAlignment="1">
      <alignment horizontal="center" wrapText="1"/>
    </xf>
    <xf numFmtId="0" fontId="14" fillId="6" borderId="74" xfId="0" applyFont="1" applyFill="1" applyBorder="1" applyAlignment="1">
      <alignment horizontal="center" wrapText="1"/>
    </xf>
    <xf numFmtId="0" fontId="1" fillId="5" borderId="3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5" borderId="64" xfId="0" applyFont="1" applyFill="1" applyBorder="1" applyAlignment="1">
      <alignment horizontal="center" vertical="center"/>
    </xf>
    <xf numFmtId="0" fontId="14" fillId="6" borderId="76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0" fontId="14" fillId="6" borderId="64" xfId="0" applyFont="1" applyFill="1" applyBorder="1" applyAlignment="1">
      <alignment horizontal="center" vertical="center"/>
    </xf>
    <xf numFmtId="0" fontId="20" fillId="6" borderId="71" xfId="0" applyFont="1" applyFill="1" applyBorder="1" applyAlignment="1">
      <alignment horizontal="left" vertical="center" wrapText="1"/>
    </xf>
    <xf numFmtId="0" fontId="20" fillId="6" borderId="79" xfId="0" applyFont="1" applyFill="1" applyBorder="1" applyAlignment="1">
      <alignment horizontal="left" vertical="center" wrapText="1"/>
    </xf>
    <xf numFmtId="0" fontId="20" fillId="6" borderId="72" xfId="0" applyFont="1" applyFill="1" applyBorder="1" applyAlignment="1">
      <alignment horizontal="left" vertical="center" wrapText="1"/>
    </xf>
    <xf numFmtId="0" fontId="20" fillId="6" borderId="78" xfId="0" applyFont="1" applyFill="1" applyBorder="1" applyAlignment="1">
      <alignment horizontal="left" vertical="center" wrapText="1"/>
    </xf>
    <xf numFmtId="0" fontId="20" fillId="5" borderId="26" xfId="0" applyFont="1" applyFill="1" applyBorder="1" applyAlignment="1">
      <alignment horizontal="right"/>
    </xf>
    <xf numFmtId="0" fontId="14" fillId="5" borderId="75" xfId="0" applyFont="1" applyFill="1" applyBorder="1" applyAlignment="1">
      <alignment horizontal="center" vertical="center"/>
    </xf>
    <xf numFmtId="0" fontId="14" fillId="5" borderId="60" xfId="0" applyFont="1" applyFill="1" applyBorder="1" applyAlignment="1">
      <alignment horizontal="center" vertical="center"/>
    </xf>
    <xf numFmtId="0" fontId="14" fillId="5" borderId="7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25" fillId="5" borderId="99" xfId="0" applyFont="1" applyFill="1" applyBorder="1" applyAlignment="1">
      <alignment horizontal="center" vertical="center"/>
    </xf>
    <xf numFmtId="0" fontId="25" fillId="5" borderId="38" xfId="0" applyFont="1" applyFill="1" applyBorder="1" applyAlignment="1">
      <alignment horizontal="center" vertical="center"/>
    </xf>
    <xf numFmtId="0" fontId="25" fillId="5" borderId="53" xfId="0" applyFont="1" applyFill="1" applyBorder="1" applyAlignment="1">
      <alignment horizontal="center" vertical="center"/>
    </xf>
    <xf numFmtId="0" fontId="25" fillId="5" borderId="80" xfId="0" applyFont="1" applyFill="1" applyBorder="1" applyAlignment="1">
      <alignment horizontal="center" vertical="center"/>
    </xf>
    <xf numFmtId="0" fontId="25" fillId="5" borderId="72" xfId="0" applyFont="1" applyFill="1" applyBorder="1" applyAlignment="1">
      <alignment horizontal="center" vertical="center"/>
    </xf>
    <xf numFmtId="0" fontId="25" fillId="5" borderId="78" xfId="0" applyFont="1" applyFill="1" applyBorder="1" applyAlignment="1">
      <alignment horizontal="center" vertical="center"/>
    </xf>
    <xf numFmtId="0" fontId="17" fillId="5" borderId="76" xfId="0" applyFont="1" applyFill="1" applyBorder="1" applyAlignment="1">
      <alignment horizontal="center" vertical="center"/>
    </xf>
    <xf numFmtId="0" fontId="17" fillId="5" borderId="35" xfId="0" applyFont="1" applyFill="1" applyBorder="1" applyAlignment="1">
      <alignment horizontal="center" vertical="center"/>
    </xf>
    <xf numFmtId="0" fontId="17" fillId="5" borderId="50" xfId="0" applyFont="1" applyFill="1" applyBorder="1" applyAlignment="1">
      <alignment horizontal="center" vertical="center"/>
    </xf>
    <xf numFmtId="0" fontId="17" fillId="5" borderId="77" xfId="0" applyFont="1" applyFill="1" applyBorder="1" applyAlignment="1">
      <alignment horizontal="center" vertical="center"/>
    </xf>
    <xf numFmtId="0" fontId="17" fillId="5" borderId="64" xfId="0" applyFont="1" applyFill="1" applyBorder="1" applyAlignment="1">
      <alignment horizontal="center" vertical="center"/>
    </xf>
    <xf numFmtId="0" fontId="17" fillId="5" borderId="104" xfId="0" applyFont="1" applyFill="1" applyBorder="1" applyAlignment="1">
      <alignment horizontal="center" vertical="center"/>
    </xf>
    <xf numFmtId="0" fontId="17" fillId="5" borderId="75" xfId="0" applyFont="1" applyFill="1" applyBorder="1" applyAlignment="1">
      <alignment horizontal="center" vertical="center"/>
    </xf>
    <xf numFmtId="0" fontId="17" fillId="5" borderId="60" xfId="0" applyFont="1" applyFill="1" applyBorder="1" applyAlignment="1">
      <alignment horizontal="center" vertical="center"/>
    </xf>
    <xf numFmtId="0" fontId="17" fillId="5" borderId="73" xfId="0" applyFont="1" applyFill="1" applyBorder="1" applyAlignment="1">
      <alignment horizontal="center" vertical="center"/>
    </xf>
    <xf numFmtId="0" fontId="0" fillId="0" borderId="36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70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80" xfId="0" applyBorder="1" applyAlignment="1" applyProtection="1">
      <alignment horizontal="center"/>
      <protection locked="0"/>
    </xf>
    <xf numFmtId="0" fontId="4" fillId="5" borderId="37" xfId="0" applyFont="1" applyFill="1" applyBorder="1" applyAlignment="1" applyProtection="1">
      <alignment horizontal="center"/>
      <protection locked="0"/>
    </xf>
    <xf numFmtId="0" fontId="4" fillId="5" borderId="26" xfId="0" applyFont="1" applyFill="1" applyBorder="1" applyAlignment="1" applyProtection="1">
      <alignment horizontal="center"/>
      <protection locked="0"/>
    </xf>
    <xf numFmtId="0" fontId="5" fillId="6" borderId="2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01" xfId="0" applyFont="1" applyFill="1" applyBorder="1" applyAlignment="1">
      <alignment horizontal="center" vertical="center"/>
    </xf>
    <xf numFmtId="0" fontId="6" fillId="6" borderId="86" xfId="0" applyFont="1" applyFill="1" applyBorder="1" applyAlignment="1" applyProtection="1">
      <alignment horizontal="center" vertical="center"/>
      <protection locked="0"/>
    </xf>
    <xf numFmtId="0" fontId="2" fillId="6" borderId="59" xfId="0" applyFont="1" applyFill="1" applyBorder="1" applyProtection="1">
      <protection locked="0"/>
    </xf>
    <xf numFmtId="0" fontId="2" fillId="6" borderId="87" xfId="0" applyFont="1" applyFill="1" applyBorder="1" applyProtection="1">
      <protection locked="0"/>
    </xf>
    <xf numFmtId="0" fontId="7" fillId="7" borderId="17" xfId="0" applyFont="1" applyFill="1" applyBorder="1" applyAlignment="1" applyProtection="1">
      <alignment horizontal="center" vertical="center" wrapText="1"/>
      <protection locked="0"/>
    </xf>
    <xf numFmtId="0" fontId="2" fillId="6" borderId="34" xfId="0" applyFont="1" applyFill="1" applyBorder="1" applyProtection="1">
      <protection locked="0"/>
    </xf>
    <xf numFmtId="0" fontId="2" fillId="6" borderId="90" xfId="0" applyFont="1" applyFill="1" applyBorder="1" applyProtection="1">
      <protection locked="0"/>
    </xf>
    <xf numFmtId="0" fontId="10" fillId="7" borderId="17" xfId="0" applyFont="1" applyFill="1" applyBorder="1" applyAlignment="1" applyProtection="1">
      <alignment horizontal="center" vertical="center" wrapText="1"/>
      <protection locked="0"/>
    </xf>
    <xf numFmtId="0" fontId="19" fillId="6" borderId="34" xfId="0" applyFont="1" applyFill="1" applyBorder="1" applyProtection="1">
      <protection locked="0"/>
    </xf>
    <xf numFmtId="0" fontId="19" fillId="6" borderId="90" xfId="0" applyFont="1" applyFill="1" applyBorder="1" applyProtection="1">
      <protection locked="0"/>
    </xf>
    <xf numFmtId="0" fontId="6" fillId="5" borderId="37" xfId="0" applyFont="1" applyFill="1" applyBorder="1" applyAlignment="1" applyProtection="1">
      <alignment horizontal="center"/>
      <protection locked="0"/>
    </xf>
    <xf numFmtId="0" fontId="6" fillId="5" borderId="38" xfId="0" applyFont="1" applyFill="1" applyBorder="1" applyAlignment="1" applyProtection="1">
      <alignment horizontal="center"/>
      <protection locked="0"/>
    </xf>
    <xf numFmtId="0" fontId="4" fillId="5" borderId="44" xfId="0" applyFont="1" applyFill="1" applyBorder="1" applyAlignment="1" applyProtection="1">
      <alignment horizontal="center"/>
      <protection locked="0"/>
    </xf>
    <xf numFmtId="0" fontId="4" fillId="5" borderId="70" xfId="0" applyFont="1" applyFill="1" applyBorder="1" applyAlignment="1" applyProtection="1">
      <alignment horizontal="center"/>
      <protection locked="0"/>
    </xf>
    <xf numFmtId="0" fontId="6" fillId="6" borderId="36" xfId="0" applyFont="1" applyFill="1" applyBorder="1" applyAlignment="1" applyProtection="1">
      <alignment horizontal="center" vertical="center"/>
      <protection locked="0"/>
    </xf>
    <xf numFmtId="0" fontId="2" fillId="6" borderId="37" xfId="0" applyFont="1" applyFill="1" applyBorder="1" applyProtection="1">
      <protection locked="0"/>
    </xf>
    <xf numFmtId="0" fontId="2" fillId="6" borderId="38" xfId="0" applyFont="1" applyFill="1" applyBorder="1" applyProtection="1">
      <protection locked="0"/>
    </xf>
    <xf numFmtId="0" fontId="6" fillId="6" borderId="86" xfId="0" applyFont="1" applyFill="1" applyBorder="1" applyAlignment="1" applyProtection="1">
      <alignment horizontal="center" vertical="center" wrapText="1"/>
      <protection locked="0"/>
    </xf>
    <xf numFmtId="0" fontId="2" fillId="6" borderId="59" xfId="0" applyFont="1" applyFill="1" applyBorder="1" applyAlignment="1" applyProtection="1">
      <alignment wrapText="1"/>
      <protection locked="0"/>
    </xf>
    <xf numFmtId="0" fontId="2" fillId="6" borderId="87" xfId="0" applyFont="1" applyFill="1" applyBorder="1" applyAlignment="1" applyProtection="1">
      <alignment wrapText="1"/>
      <protection locked="0"/>
    </xf>
    <xf numFmtId="0" fontId="6" fillId="6" borderId="88" xfId="0" applyFont="1" applyFill="1" applyBorder="1" applyAlignment="1" applyProtection="1">
      <alignment horizontal="center" vertical="center"/>
      <protection locked="0"/>
    </xf>
    <xf numFmtId="0" fontId="2" fillId="6" borderId="89" xfId="0" applyFont="1" applyFill="1" applyBorder="1" applyProtection="1">
      <protection locked="0"/>
    </xf>
    <xf numFmtId="0" fontId="6" fillId="7" borderId="24" xfId="0" applyFont="1" applyFill="1" applyBorder="1" applyAlignment="1">
      <alignment horizontal="center" vertical="center"/>
    </xf>
    <xf numFmtId="0" fontId="2" fillId="6" borderId="16" xfId="0" applyFont="1" applyFill="1" applyBorder="1"/>
    <xf numFmtId="0" fontId="2" fillId="6" borderId="22" xfId="0" applyFont="1" applyFill="1" applyBorder="1"/>
    <xf numFmtId="0" fontId="2" fillId="6" borderId="11" xfId="0" applyFont="1" applyFill="1" applyBorder="1"/>
    <xf numFmtId="0" fontId="2" fillId="6" borderId="9" xfId="0" applyFont="1" applyFill="1" applyBorder="1"/>
    <xf numFmtId="0" fontId="2" fillId="6" borderId="30" xfId="0" applyFont="1" applyFill="1" applyBorder="1"/>
    <xf numFmtId="0" fontId="6" fillId="6" borderId="24" xfId="0" applyFont="1" applyFill="1" applyBorder="1" applyAlignment="1">
      <alignment horizontal="center" vertical="center"/>
    </xf>
    <xf numFmtId="0" fontId="6" fillId="7" borderId="48" xfId="0" applyFont="1" applyFill="1" applyBorder="1" applyAlignment="1">
      <alignment horizontal="center" vertical="center"/>
    </xf>
    <xf numFmtId="0" fontId="2" fillId="6" borderId="43" xfId="0" applyFont="1" applyFill="1" applyBorder="1"/>
    <xf numFmtId="0" fontId="2" fillId="6" borderId="44" xfId="0" applyFont="1" applyFill="1" applyBorder="1"/>
    <xf numFmtId="0" fontId="2" fillId="6" borderId="45" xfId="0" applyFont="1" applyFill="1" applyBorder="1"/>
    <xf numFmtId="0" fontId="6" fillId="0" borderId="26" xfId="0" applyFont="1" applyBorder="1" applyAlignment="1" applyProtection="1">
      <alignment horizontal="center"/>
      <protection locked="0"/>
    </xf>
    <xf numFmtId="0" fontId="2" fillId="0" borderId="26" xfId="0" applyFont="1" applyBorder="1" applyProtection="1">
      <protection locked="0"/>
    </xf>
    <xf numFmtId="0" fontId="6" fillId="7" borderId="14" xfId="0" applyFont="1" applyFill="1" applyBorder="1" applyAlignment="1" applyProtection="1">
      <alignment horizontal="right"/>
      <protection locked="0"/>
    </xf>
    <xf numFmtId="0" fontId="2" fillId="6" borderId="7" xfId="0" applyFont="1" applyFill="1" applyBorder="1" applyProtection="1">
      <protection locked="0"/>
    </xf>
    <xf numFmtId="0" fontId="10" fillId="7" borderId="40" xfId="0" applyFont="1" applyFill="1" applyBorder="1" applyAlignment="1" applyProtection="1">
      <alignment horizontal="center" vertical="center" wrapText="1"/>
      <protection locked="0"/>
    </xf>
    <xf numFmtId="0" fontId="19" fillId="6" borderId="41" xfId="0" applyFont="1" applyFill="1" applyBorder="1" applyProtection="1">
      <protection locked="0"/>
    </xf>
    <xf numFmtId="0" fontId="19" fillId="6" borderId="91" xfId="0" applyFont="1" applyFill="1" applyBorder="1" applyProtection="1">
      <protection locked="0"/>
    </xf>
    <xf numFmtId="0" fontId="2" fillId="6" borderId="18" xfId="0" applyFont="1" applyFill="1" applyBorder="1" applyProtection="1">
      <protection locked="0"/>
    </xf>
    <xf numFmtId="0" fontId="6" fillId="6" borderId="16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 vertical="center"/>
    </xf>
    <xf numFmtId="0" fontId="2" fillId="6" borderId="29" xfId="0" applyFont="1" applyFill="1" applyBorder="1"/>
    <xf numFmtId="0" fontId="20" fillId="5" borderId="16" xfId="0" applyFont="1" applyFill="1" applyBorder="1" applyAlignment="1" applyProtection="1">
      <alignment horizontal="right"/>
      <protection locked="0"/>
    </xf>
    <xf numFmtId="0" fontId="6" fillId="7" borderId="3" xfId="0" applyFont="1" applyFill="1" applyBorder="1" applyAlignment="1">
      <alignment horizontal="right"/>
    </xf>
    <xf numFmtId="0" fontId="2" fillId="6" borderId="4" xfId="0" applyFont="1" applyFill="1" applyBorder="1"/>
    <xf numFmtId="0" fontId="2" fillId="6" borderId="21" xfId="0" applyFont="1" applyFill="1" applyBorder="1"/>
    <xf numFmtId="0" fontId="0" fillId="0" borderId="0" xfId="0" applyAlignment="1" applyProtection="1">
      <alignment horizontal="center"/>
      <protection locked="0"/>
    </xf>
    <xf numFmtId="0" fontId="16" fillId="0" borderId="26" xfId="0" applyFont="1" applyBorder="1" applyAlignment="1" applyProtection="1">
      <alignment horizontal="center"/>
      <protection locked="0"/>
    </xf>
    <xf numFmtId="0" fontId="6" fillId="7" borderId="27" xfId="0" applyFont="1" applyFill="1" applyBorder="1" applyAlignment="1">
      <alignment horizontal="right"/>
    </xf>
    <xf numFmtId="0" fontId="2" fillId="6" borderId="8" xfId="0" applyFont="1" applyFill="1" applyBorder="1"/>
    <xf numFmtId="0" fontId="2" fillId="6" borderId="28" xfId="0" applyFont="1" applyFill="1" applyBorder="1"/>
    <xf numFmtId="0" fontId="6" fillId="6" borderId="22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2" fillId="6" borderId="31" xfId="0" applyFont="1" applyFill="1" applyBorder="1"/>
    <xf numFmtId="0" fontId="3" fillId="5" borderId="0" xfId="0" applyFont="1" applyFill="1" applyAlignment="1">
      <alignment horizontal="center"/>
    </xf>
    <xf numFmtId="0" fontId="0" fillId="5" borderId="0" xfId="0" applyFill="1"/>
    <xf numFmtId="0" fontId="22" fillId="5" borderId="0" xfId="0" applyFont="1" applyFill="1" applyAlignment="1">
      <alignment horizontal="center"/>
    </xf>
    <xf numFmtId="0" fontId="23" fillId="5" borderId="0" xfId="0" applyFont="1" applyFill="1"/>
    <xf numFmtId="0" fontId="22" fillId="5" borderId="36" xfId="0" applyFont="1" applyFill="1" applyBorder="1" applyAlignment="1">
      <alignment horizontal="center" vertical="center"/>
    </xf>
    <xf numFmtId="0" fontId="22" fillId="5" borderId="37" xfId="0" applyFont="1" applyFill="1" applyBorder="1" applyAlignment="1">
      <alignment horizontal="center" vertical="center"/>
    </xf>
    <xf numFmtId="0" fontId="22" fillId="5" borderId="38" xfId="0" applyFont="1" applyFill="1" applyBorder="1" applyAlignment="1">
      <alignment horizontal="center" vertical="center"/>
    </xf>
    <xf numFmtId="0" fontId="22" fillId="5" borderId="42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22" fillId="5" borderId="80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/>
    </xf>
    <xf numFmtId="0" fontId="14" fillId="6" borderId="26" xfId="0" applyFont="1" applyFill="1" applyBorder="1" applyAlignment="1">
      <alignment horizontal="center"/>
    </xf>
    <xf numFmtId="0" fontId="14" fillId="6" borderId="105" xfId="0" applyFont="1" applyFill="1" applyBorder="1" applyAlignment="1">
      <alignment horizontal="center"/>
    </xf>
    <xf numFmtId="0" fontId="21" fillId="5" borderId="50" xfId="0" applyFont="1" applyFill="1" applyBorder="1" applyAlignment="1">
      <alignment horizontal="center" vertical="center"/>
    </xf>
    <xf numFmtId="0" fontId="21" fillId="5" borderId="52" xfId="0" applyFont="1" applyFill="1" applyBorder="1" applyAlignment="1">
      <alignment horizontal="center" vertical="center"/>
    </xf>
    <xf numFmtId="0" fontId="21" fillId="5" borderId="51" xfId="0" applyFont="1" applyFill="1" applyBorder="1" applyAlignment="1">
      <alignment horizontal="center" vertical="center"/>
    </xf>
    <xf numFmtId="0" fontId="14" fillId="6" borderId="110" xfId="0" applyFont="1" applyFill="1" applyBorder="1" applyAlignment="1">
      <alignment horizontal="center" wrapText="1"/>
    </xf>
    <xf numFmtId="0" fontId="14" fillId="6" borderId="113" xfId="0" applyFont="1" applyFill="1" applyBorder="1" applyAlignment="1">
      <alignment horizontal="center" wrapText="1"/>
    </xf>
    <xf numFmtId="0" fontId="14" fillId="6" borderId="77" xfId="0" applyFont="1" applyFill="1" applyBorder="1" applyAlignment="1">
      <alignment horizontal="right"/>
    </xf>
    <xf numFmtId="0" fontId="14" fillId="6" borderId="64" xfId="0" applyFont="1" applyFill="1" applyBorder="1" applyAlignment="1">
      <alignment horizontal="right"/>
    </xf>
    <xf numFmtId="0" fontId="14" fillId="6" borderId="76" xfId="0" applyFont="1" applyFill="1" applyBorder="1" applyAlignment="1">
      <alignment horizontal="right"/>
    </xf>
    <xf numFmtId="0" fontId="14" fillId="6" borderId="35" xfId="0" applyFont="1" applyFill="1" applyBorder="1" applyAlignment="1">
      <alignment horizontal="right"/>
    </xf>
    <xf numFmtId="0" fontId="6" fillId="5" borderId="95" xfId="0" applyFont="1" applyFill="1" applyBorder="1" applyAlignment="1">
      <alignment horizontal="center" vertical="center"/>
    </xf>
    <xf numFmtId="0" fontId="6" fillId="5" borderId="96" xfId="0" applyFont="1" applyFill="1" applyBorder="1" applyAlignment="1">
      <alignment horizontal="center" vertical="center"/>
    </xf>
    <xf numFmtId="0" fontId="6" fillId="5" borderId="74" xfId="0" applyFont="1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17" fillId="6" borderId="50" xfId="0" applyFont="1" applyFill="1" applyBorder="1" applyAlignment="1">
      <alignment horizontal="center" vertical="center" wrapText="1"/>
    </xf>
    <xf numFmtId="0" fontId="17" fillId="6" borderId="52" xfId="0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 wrapText="1"/>
    </xf>
    <xf numFmtId="0" fontId="14" fillId="6" borderId="92" xfId="0" applyFont="1" applyFill="1" applyBorder="1" applyAlignment="1">
      <alignment horizontal="center" vertical="center"/>
    </xf>
    <xf numFmtId="0" fontId="14" fillId="6" borderId="83" xfId="0" applyFont="1" applyFill="1" applyBorder="1" applyAlignment="1">
      <alignment horizontal="center" vertical="center"/>
    </xf>
    <xf numFmtId="0" fontId="17" fillId="6" borderId="35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7" fillId="6" borderId="50" xfId="0" applyFont="1" applyFill="1" applyBorder="1" applyAlignment="1">
      <alignment horizontal="center" wrapText="1"/>
    </xf>
    <xf numFmtId="0" fontId="17" fillId="6" borderId="51" xfId="0" applyFont="1" applyFill="1" applyBorder="1" applyAlignment="1">
      <alignment horizontal="center" wrapText="1"/>
    </xf>
    <xf numFmtId="0" fontId="26" fillId="6" borderId="50" xfId="0" applyFont="1" applyFill="1" applyBorder="1" applyAlignment="1">
      <alignment horizontal="center" wrapText="1"/>
    </xf>
    <xf numFmtId="0" fontId="26" fillId="6" borderId="51" xfId="0" applyFont="1" applyFill="1" applyBorder="1" applyAlignment="1">
      <alignment horizontal="center" wrapText="1"/>
    </xf>
    <xf numFmtId="0" fontId="8" fillId="3" borderId="26" xfId="0" applyFont="1" applyFill="1" applyBorder="1" applyAlignment="1">
      <alignment horizontal="center"/>
    </xf>
    <xf numFmtId="0" fontId="14" fillId="6" borderId="106" xfId="0" applyFont="1" applyFill="1" applyBorder="1" applyAlignment="1">
      <alignment horizontal="center"/>
    </xf>
    <xf numFmtId="0" fontId="14" fillId="6" borderId="107" xfId="0" applyFont="1" applyFill="1" applyBorder="1" applyAlignment="1">
      <alignment horizontal="center"/>
    </xf>
    <xf numFmtId="0" fontId="14" fillId="6" borderId="108" xfId="0" applyFont="1" applyFill="1" applyBorder="1" applyAlignment="1">
      <alignment horizontal="center"/>
    </xf>
    <xf numFmtId="0" fontId="7" fillId="7" borderId="35" xfId="0" applyFont="1" applyFill="1" applyBorder="1" applyAlignment="1">
      <alignment horizontal="center" vertical="center" wrapText="1"/>
    </xf>
    <xf numFmtId="0" fontId="7" fillId="7" borderId="92" xfId="0" applyFont="1" applyFill="1" applyBorder="1" applyAlignment="1">
      <alignment horizontal="center" vertical="center" wrapText="1"/>
    </xf>
    <xf numFmtId="0" fontId="17" fillId="5" borderId="109" xfId="0" applyFont="1" applyFill="1" applyBorder="1" applyAlignment="1">
      <alignment horizontal="center" vertical="center" wrapText="1"/>
    </xf>
    <xf numFmtId="0" fontId="17" fillId="5" borderId="69" xfId="0" applyFont="1" applyFill="1" applyBorder="1" applyAlignment="1">
      <alignment horizontal="center" vertical="center" wrapText="1"/>
    </xf>
    <xf numFmtId="0" fontId="17" fillId="5" borderId="111" xfId="0" applyFont="1" applyFill="1" applyBorder="1" applyAlignment="1">
      <alignment horizontal="center" vertical="center" wrapText="1"/>
    </xf>
    <xf numFmtId="0" fontId="14" fillId="4" borderId="35" xfId="0" applyFont="1" applyFill="1" applyBorder="1" applyAlignment="1" applyProtection="1">
      <alignment horizontal="center" vertical="center"/>
      <protection locked="0"/>
    </xf>
    <xf numFmtId="0" fontId="14" fillId="5" borderId="35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left" vertical="center" wrapText="1"/>
    </xf>
    <xf numFmtId="0" fontId="4" fillId="7" borderId="97" xfId="0" applyFont="1" applyFill="1" applyBorder="1" applyAlignment="1">
      <alignment horizontal="center" vertical="center" textRotation="90" wrapText="1"/>
    </xf>
    <xf numFmtId="0" fontId="4" fillId="7" borderId="98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185443778598068E-2"/>
          <c:y val="6.7717839078062267E-2"/>
          <c:w val="0.80933502877357721"/>
          <c:h val="0.8198645757515604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'sheet3--CO-PO-AttainmentFinal'!$D$17:$I$17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'sheet3--CO-PO-AttainmentFinal'!$D$18:$I$18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6494-43A3-AA88-1E3CA5AAB131}"/>
            </c:ext>
          </c:extLst>
        </c:ser>
        <c:ser>
          <c:idx val="1"/>
          <c:order val="1"/>
          <c:tx>
            <c:v>IA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'sheet3--CO-PO-AttainmentFinal'!$D$17:$I$17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'sheet3--CO-PO-AttainmentFinal'!$D$19:$I$19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94-43A3-AA88-1E3CA5AAB131}"/>
            </c:ext>
          </c:extLst>
        </c:ser>
        <c:ser>
          <c:idx val="2"/>
          <c:order val="2"/>
          <c:tx>
            <c:v>Uty</c:v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'sheet3--CO-PO-AttainmentFinal'!$D$17:$I$17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'sheet3--CO-PO-AttainmentFinal'!$D$20:$I$20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94-43A3-AA88-1E3CA5AAB131}"/>
            </c:ext>
          </c:extLst>
        </c:ser>
        <c:ser>
          <c:idx val="3"/>
          <c:order val="3"/>
          <c:tx>
            <c:v>Overall</c:v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'sheet3--CO-PO-AttainmentFinal'!$D$17:$I$17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'sheet3--CO-PO-AttainmentFinal'!$D$22:$I$22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94-43A3-AA88-1E3CA5AAB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085024"/>
        <c:axId val="148085808"/>
      </c:barChart>
      <c:catAx>
        <c:axId val="148085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085808"/>
        <c:crosses val="autoZero"/>
        <c:auto val="1"/>
        <c:lblAlgn val="ctr"/>
        <c:lblOffset val="100"/>
        <c:noMultiLvlLbl val="0"/>
      </c:catAx>
      <c:valAx>
        <c:axId val="148085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085024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7389348070621611"/>
          <c:y val="3.9687244976730852E-2"/>
          <c:w val="0.22196573254430152"/>
          <c:h val="0.4780484792342134"/>
        </c:manualLayout>
      </c:layout>
      <c:overlay val="0"/>
      <c:spPr>
        <a:solidFill>
          <a:schemeClr val="bg1">
            <a:lumMod val="95000"/>
          </a:schemeClr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160020</xdr:colOff>
      <xdr:row>15</xdr:row>
      <xdr:rowOff>47625</xdr:rowOff>
    </xdr:from>
    <xdr:to>
      <xdr:col>17</xdr:col>
      <xdr:colOff>302896</xdr:colOff>
      <xdr:row>22</xdr:row>
      <xdr:rowOff>260985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zoomScale="89" zoomScaleNormal="89" workbookViewId="0">
      <selection activeCell="V52" sqref="V52"/>
    </sheetView>
  </sheetViews>
  <sheetFormatPr defaultColWidth="12.59765625" defaultRowHeight="15" customHeight="1" x14ac:dyDescent="0.25"/>
  <cols>
    <col min="1" max="1" width="5" customWidth="1"/>
    <col min="2" max="2" width="6.09765625" customWidth="1"/>
    <col min="3" max="3" width="5.59765625" customWidth="1"/>
    <col min="4" max="4" width="5.3984375" customWidth="1"/>
    <col min="5" max="5" width="4.8984375" customWidth="1"/>
    <col min="6" max="7" width="5.3984375" customWidth="1"/>
    <col min="8" max="8" width="5" customWidth="1"/>
    <col min="9" max="9" width="4.5" customWidth="1"/>
    <col min="10" max="10" width="4.59765625" customWidth="1"/>
    <col min="11" max="11" width="4.8984375" customWidth="1"/>
    <col min="12" max="12" width="4.69921875" customWidth="1"/>
    <col min="13" max="13" width="5.09765625" customWidth="1"/>
    <col min="14" max="14" width="5.19921875" customWidth="1"/>
    <col min="15" max="15" width="5.09765625" customWidth="1"/>
    <col min="16" max="24" width="7.59765625" customWidth="1"/>
  </cols>
  <sheetData>
    <row r="1" spans="1:25" ht="15" customHeight="1" x14ac:dyDescent="0.35">
      <c r="A1" s="176" t="s">
        <v>43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</row>
    <row r="2" spans="1:25" ht="15.75" customHeight="1" x14ac:dyDescent="0.35">
      <c r="A2" s="176" t="s">
        <v>44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25" ht="15.75" customHeight="1" x14ac:dyDescent="0.35">
      <c r="A3" s="178" t="s">
        <v>0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</row>
    <row r="4" spans="1:25" ht="21" customHeight="1" x14ac:dyDescent="0.25">
      <c r="A4" s="165" t="s">
        <v>1</v>
      </c>
      <c r="B4" s="165"/>
      <c r="C4" s="165"/>
      <c r="D4" s="180"/>
      <c r="E4" s="180"/>
      <c r="F4" s="180"/>
      <c r="G4" s="165" t="s">
        <v>2</v>
      </c>
      <c r="H4" s="165"/>
      <c r="I4" s="165"/>
      <c r="J4" s="165"/>
      <c r="K4" s="181"/>
      <c r="L4" s="181"/>
      <c r="M4" s="181"/>
      <c r="N4" s="181"/>
      <c r="O4" s="181"/>
      <c r="S4" s="32" t="s">
        <v>36</v>
      </c>
      <c r="T4" s="20"/>
      <c r="U4" s="20"/>
      <c r="V4" s="20"/>
      <c r="W4" s="20"/>
      <c r="X4" s="20"/>
      <c r="Y4" s="20"/>
    </row>
    <row r="5" spans="1:25" ht="31.5" customHeight="1" x14ac:dyDescent="0.25">
      <c r="A5" s="165" t="s">
        <v>55</v>
      </c>
      <c r="B5" s="165"/>
      <c r="C5" s="165"/>
      <c r="D5" s="180"/>
      <c r="E5" s="180"/>
      <c r="F5" s="180"/>
      <c r="G5" s="165" t="s">
        <v>47</v>
      </c>
      <c r="H5" s="165"/>
      <c r="I5" s="165"/>
      <c r="J5" s="165"/>
      <c r="K5" s="181"/>
      <c r="L5" s="181"/>
      <c r="M5" s="181"/>
      <c r="N5" s="181"/>
      <c r="O5" s="181"/>
      <c r="S5" s="32" t="s">
        <v>37</v>
      </c>
      <c r="T5" s="20"/>
      <c r="U5" s="20"/>
      <c r="V5" s="20"/>
      <c r="W5" s="20"/>
      <c r="X5" s="20"/>
      <c r="Y5" s="20"/>
    </row>
    <row r="6" spans="1:25" ht="21" customHeight="1" x14ac:dyDescent="0.25">
      <c r="A6" s="165" t="s">
        <v>49</v>
      </c>
      <c r="B6" s="182"/>
      <c r="C6" s="183"/>
      <c r="D6" s="166"/>
      <c r="E6" s="167"/>
      <c r="F6" s="168"/>
      <c r="G6" s="165" t="s">
        <v>42</v>
      </c>
      <c r="H6" s="165"/>
      <c r="I6" s="165"/>
      <c r="J6" s="165"/>
      <c r="K6" s="181"/>
      <c r="L6" s="181"/>
      <c r="M6" s="181"/>
      <c r="N6" s="181"/>
      <c r="O6" s="181"/>
      <c r="S6" s="32" t="s">
        <v>38</v>
      </c>
      <c r="T6" s="20"/>
      <c r="U6" s="20"/>
      <c r="V6" s="20"/>
      <c r="W6" s="20"/>
      <c r="X6" s="20"/>
      <c r="Y6" s="20"/>
    </row>
    <row r="7" spans="1:25" ht="6" customHeight="1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6"/>
      <c r="L7" s="26"/>
      <c r="M7" s="26"/>
      <c r="N7" s="26"/>
      <c r="O7" s="26"/>
      <c r="S7" s="32"/>
      <c r="T7" s="20"/>
      <c r="U7" s="20"/>
      <c r="V7" s="20"/>
      <c r="W7" s="20"/>
      <c r="X7" s="20"/>
      <c r="Y7" s="20"/>
    </row>
    <row r="8" spans="1:25" ht="24.75" hidden="1" customHeight="1" x14ac:dyDescent="0.25">
      <c r="S8" s="32"/>
      <c r="T8" s="20"/>
      <c r="U8" s="20"/>
      <c r="V8" s="20"/>
      <c r="W8" s="20"/>
      <c r="X8" s="20"/>
      <c r="Y8" s="20"/>
    </row>
    <row r="9" spans="1:25" ht="14.4" x14ac:dyDescent="0.3">
      <c r="A9" s="160" t="s">
        <v>3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S9" s="32" t="s">
        <v>104</v>
      </c>
      <c r="T9" s="20"/>
      <c r="U9" s="20"/>
      <c r="V9" s="20"/>
      <c r="W9" s="20"/>
      <c r="X9" s="20"/>
      <c r="Y9" s="20"/>
    </row>
    <row r="10" spans="1:25" ht="25.5" customHeight="1" x14ac:dyDescent="0.3">
      <c r="A10" s="48" t="s">
        <v>4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S10" s="32" t="s">
        <v>103</v>
      </c>
      <c r="T10" s="20"/>
      <c r="U10" s="20"/>
      <c r="V10" s="20"/>
      <c r="W10" s="20"/>
      <c r="X10" s="20"/>
      <c r="Y10" s="20"/>
    </row>
    <row r="11" spans="1:25" ht="23.25" customHeight="1" x14ac:dyDescent="0.3">
      <c r="A11" s="48" t="s">
        <v>5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S11" s="32" t="s">
        <v>41</v>
      </c>
      <c r="T11" s="20"/>
      <c r="U11" s="20"/>
      <c r="V11" s="20"/>
      <c r="W11" s="20"/>
      <c r="X11" s="20"/>
      <c r="Y11" s="20"/>
    </row>
    <row r="12" spans="1:25" ht="20.25" customHeight="1" x14ac:dyDescent="0.3">
      <c r="A12" s="48" t="s">
        <v>6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S12" s="32" t="s">
        <v>39</v>
      </c>
      <c r="T12" s="20"/>
      <c r="U12" s="20"/>
      <c r="V12" s="20"/>
      <c r="W12" s="20"/>
      <c r="X12" s="20"/>
      <c r="Y12" s="20"/>
    </row>
    <row r="13" spans="1:25" ht="22.5" customHeight="1" x14ac:dyDescent="0.3">
      <c r="A13" s="48" t="s">
        <v>7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S13" s="32" t="s">
        <v>40</v>
      </c>
      <c r="T13" s="20"/>
      <c r="U13" s="20"/>
      <c r="V13" s="20"/>
      <c r="W13" s="20"/>
      <c r="X13" s="20"/>
      <c r="Y13" s="20"/>
    </row>
    <row r="14" spans="1:25" ht="22.5" customHeight="1" x14ac:dyDescent="0.3">
      <c r="A14" s="48" t="s">
        <v>8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S14" s="20"/>
      <c r="T14" s="20"/>
      <c r="U14" s="20"/>
      <c r="V14" s="20"/>
      <c r="W14" s="20"/>
      <c r="X14" s="20"/>
      <c r="Y14" s="20"/>
    </row>
    <row r="15" spans="1:25" ht="20.25" customHeight="1" x14ac:dyDescent="0.3">
      <c r="A15" s="48" t="s">
        <v>9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S15" s="20"/>
      <c r="T15" s="20"/>
      <c r="U15" s="20"/>
      <c r="V15" s="20"/>
      <c r="W15" s="20"/>
      <c r="X15" s="20"/>
      <c r="Y15" s="20"/>
    </row>
    <row r="16" spans="1:25" ht="6" customHeight="1" x14ac:dyDescent="0.25">
      <c r="A16" s="8"/>
      <c r="B16" s="27"/>
      <c r="C16" s="28"/>
      <c r="D16" s="28"/>
      <c r="E16" s="28"/>
      <c r="F16" s="28"/>
      <c r="G16" s="28"/>
      <c r="H16" s="28"/>
      <c r="I16" s="28"/>
      <c r="J16" s="28"/>
      <c r="S16" s="20"/>
      <c r="T16" s="20"/>
      <c r="U16" s="20"/>
      <c r="V16" s="20"/>
      <c r="W16" s="20"/>
      <c r="X16" s="20"/>
      <c r="Y16" s="20"/>
    </row>
    <row r="17" spans="1:25" ht="14.4" x14ac:dyDescent="0.3">
      <c r="A17" s="137" t="s">
        <v>45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S17" s="20"/>
      <c r="T17" s="20"/>
      <c r="U17" s="20"/>
      <c r="V17" s="20"/>
      <c r="W17" s="20"/>
      <c r="X17" s="20"/>
      <c r="Y17" s="20"/>
    </row>
    <row r="18" spans="1:25" ht="18" customHeight="1" x14ac:dyDescent="0.3">
      <c r="A18" s="65"/>
      <c r="B18" s="66" t="s">
        <v>22</v>
      </c>
      <c r="C18" s="66" t="s">
        <v>23</v>
      </c>
      <c r="D18" s="66" t="s">
        <v>24</v>
      </c>
      <c r="E18" s="66" t="s">
        <v>25</v>
      </c>
      <c r="F18" s="66" t="s">
        <v>26</v>
      </c>
      <c r="G18" s="66" t="s">
        <v>27</v>
      </c>
      <c r="H18" s="66" t="s">
        <v>28</v>
      </c>
      <c r="I18" s="66" t="s">
        <v>29</v>
      </c>
      <c r="J18" s="66" t="s">
        <v>30</v>
      </c>
      <c r="K18" s="66" t="s">
        <v>31</v>
      </c>
      <c r="L18" s="66" t="s">
        <v>32</v>
      </c>
      <c r="M18" s="66" t="s">
        <v>33</v>
      </c>
      <c r="N18" s="66" t="s">
        <v>34</v>
      </c>
      <c r="O18" s="66" t="s">
        <v>35</v>
      </c>
    </row>
    <row r="19" spans="1:25" ht="14.4" x14ac:dyDescent="0.3">
      <c r="A19" s="67" t="s">
        <v>4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23"/>
      <c r="O19" s="123"/>
    </row>
    <row r="20" spans="1:25" ht="14.4" x14ac:dyDescent="0.3">
      <c r="A20" s="67" t="s">
        <v>5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23"/>
      <c r="O20" s="123"/>
    </row>
    <row r="21" spans="1:25" ht="14.4" x14ac:dyDescent="0.3">
      <c r="A21" s="67" t="s">
        <v>6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23"/>
      <c r="O21" s="123"/>
    </row>
    <row r="22" spans="1:25" ht="14.4" x14ac:dyDescent="0.3">
      <c r="A22" s="67" t="s">
        <v>7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23"/>
      <c r="O22" s="123"/>
    </row>
    <row r="23" spans="1:25" ht="14.4" x14ac:dyDescent="0.3">
      <c r="A23" s="67" t="s">
        <v>8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23"/>
      <c r="O23" s="123"/>
    </row>
    <row r="24" spans="1:25" ht="14.4" x14ac:dyDescent="0.3">
      <c r="A24" s="68" t="s">
        <v>9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23"/>
      <c r="O24" s="123"/>
    </row>
    <row r="25" spans="1:25" ht="14.25" customHeight="1" x14ac:dyDescent="0.25">
      <c r="A25" s="48" t="s">
        <v>46</v>
      </c>
      <c r="B25" s="69" t="str">
        <f>IFERROR(ROUND(AVERAGE(B19:B24),0)," ")</f>
        <v xml:space="preserve"> </v>
      </c>
      <c r="C25" s="69" t="str">
        <f t="shared" ref="C25:O25" si="0">IFERROR(ROUND(AVERAGE(C19:C24),0)," ")</f>
        <v xml:space="preserve"> </v>
      </c>
      <c r="D25" s="69" t="str">
        <f t="shared" si="0"/>
        <v xml:space="preserve"> </v>
      </c>
      <c r="E25" s="69" t="str">
        <f t="shared" si="0"/>
        <v xml:space="preserve"> </v>
      </c>
      <c r="F25" s="69" t="str">
        <f t="shared" si="0"/>
        <v xml:space="preserve"> </v>
      </c>
      <c r="G25" s="69" t="str">
        <f t="shared" si="0"/>
        <v xml:space="preserve"> </v>
      </c>
      <c r="H25" s="69" t="str">
        <f t="shared" si="0"/>
        <v xml:space="preserve"> </v>
      </c>
      <c r="I25" s="69" t="str">
        <f t="shared" si="0"/>
        <v xml:space="preserve"> </v>
      </c>
      <c r="J25" s="69" t="str">
        <f t="shared" si="0"/>
        <v xml:space="preserve"> </v>
      </c>
      <c r="K25" s="69" t="str">
        <f t="shared" si="0"/>
        <v xml:space="preserve"> </v>
      </c>
      <c r="L25" s="69" t="str">
        <f t="shared" si="0"/>
        <v xml:space="preserve"> </v>
      </c>
      <c r="M25" s="69" t="str">
        <f t="shared" si="0"/>
        <v xml:space="preserve"> </v>
      </c>
      <c r="N25" s="69" t="str">
        <f t="shared" si="0"/>
        <v xml:space="preserve"> </v>
      </c>
      <c r="O25" s="69" t="str">
        <f t="shared" si="0"/>
        <v xml:space="preserve"> </v>
      </c>
    </row>
    <row r="26" spans="1:25" ht="10.5" customHeight="1" thickBot="1" x14ac:dyDescent="0.3">
      <c r="A26" s="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"/>
    </row>
    <row r="27" spans="1:25" ht="12.75" hidden="1" customHeight="1" x14ac:dyDescent="0.25">
      <c r="A27" s="8"/>
      <c r="B27" s="29"/>
      <c r="C27" s="29"/>
      <c r="D27" s="30" t="s">
        <v>58</v>
      </c>
      <c r="E27" s="31"/>
      <c r="F27" s="31"/>
      <c r="G27" s="30" t="s">
        <v>57</v>
      </c>
      <c r="H27" s="29"/>
      <c r="I27" s="29"/>
      <c r="J27" s="29"/>
      <c r="K27" s="29"/>
      <c r="L27" s="31"/>
      <c r="M27" s="31" t="s">
        <v>59</v>
      </c>
      <c r="N27" s="29"/>
      <c r="O27" s="29"/>
      <c r="P27" s="2"/>
    </row>
    <row r="28" spans="1:25" ht="12.75" hidden="1" customHeight="1" x14ac:dyDescent="0.25">
      <c r="A28" s="8"/>
      <c r="B28" s="29"/>
      <c r="C28" s="29"/>
      <c r="D28" s="31" t="s">
        <v>56</v>
      </c>
      <c r="E28" s="31"/>
      <c r="F28" s="31"/>
      <c r="G28" s="31">
        <f>F37</f>
        <v>70</v>
      </c>
      <c r="H28" s="29"/>
      <c r="I28" s="29"/>
      <c r="J28" s="29"/>
      <c r="K28" s="29"/>
      <c r="L28" s="31" t="s">
        <v>60</v>
      </c>
      <c r="M28" s="31">
        <f>M40</f>
        <v>50</v>
      </c>
      <c r="N28" s="29"/>
      <c r="O28" s="29"/>
      <c r="P28" s="2"/>
    </row>
    <row r="29" spans="1:25" ht="15.75" hidden="1" customHeight="1" x14ac:dyDescent="0.25">
      <c r="A29" s="8"/>
      <c r="B29" s="29"/>
      <c r="C29" s="29"/>
      <c r="D29" s="31">
        <v>50</v>
      </c>
      <c r="E29" s="31"/>
      <c r="F29" s="31"/>
      <c r="G29" s="31">
        <f>F40</f>
        <v>70</v>
      </c>
      <c r="H29" s="29"/>
      <c r="I29" s="29"/>
      <c r="J29" s="29"/>
      <c r="K29" s="29"/>
      <c r="L29" s="31" t="s">
        <v>63</v>
      </c>
      <c r="M29" s="31">
        <f>M42</f>
        <v>60</v>
      </c>
      <c r="N29" s="29"/>
      <c r="O29" s="29"/>
      <c r="P29" s="2"/>
    </row>
    <row r="30" spans="1:25" ht="14.25" hidden="1" customHeight="1" x14ac:dyDescent="0.25">
      <c r="A30" s="8"/>
      <c r="B30" s="29"/>
      <c r="C30" s="29"/>
      <c r="D30" s="31">
        <v>60</v>
      </c>
      <c r="E30" s="31"/>
      <c r="F30" s="31"/>
      <c r="G30" s="31">
        <f>F43</f>
        <v>70</v>
      </c>
      <c r="H30" s="29"/>
      <c r="I30" s="29"/>
      <c r="J30" s="29"/>
      <c r="K30" s="29"/>
      <c r="L30" s="31" t="s">
        <v>64</v>
      </c>
      <c r="M30" s="31">
        <f>M44</f>
        <v>70</v>
      </c>
      <c r="N30" s="29"/>
      <c r="O30" s="29"/>
      <c r="P30" s="2"/>
    </row>
    <row r="31" spans="1:25" ht="17.25" hidden="1" customHeight="1" x14ac:dyDescent="0.25">
      <c r="A31" s="8"/>
      <c r="B31" s="29"/>
      <c r="C31" s="29"/>
      <c r="D31" s="31">
        <v>70</v>
      </c>
      <c r="E31" s="31"/>
      <c r="F31" s="31"/>
      <c r="G31" s="31">
        <f>F46</f>
        <v>70</v>
      </c>
      <c r="H31" s="29"/>
      <c r="I31" s="29"/>
      <c r="J31" s="29"/>
      <c r="K31" s="29"/>
      <c r="L31" s="29"/>
      <c r="M31" s="29"/>
      <c r="N31" s="29"/>
      <c r="O31" s="29"/>
      <c r="P31" s="2"/>
    </row>
    <row r="32" spans="1:25" ht="19.5" hidden="1" customHeight="1" x14ac:dyDescent="0.25">
      <c r="A32" s="8"/>
      <c r="B32" s="29"/>
      <c r="C32" s="29"/>
      <c r="D32" s="31">
        <v>80</v>
      </c>
      <c r="E32" s="31"/>
      <c r="F32" s="31"/>
      <c r="G32" s="31">
        <f>F49</f>
        <v>70</v>
      </c>
      <c r="H32" s="29"/>
      <c r="I32" s="29"/>
      <c r="J32" s="29"/>
      <c r="K32" s="29"/>
      <c r="L32" s="29"/>
      <c r="M32" s="29"/>
      <c r="N32" s="29"/>
      <c r="O32" s="29"/>
      <c r="P32" s="2"/>
    </row>
    <row r="33" spans="1:17" ht="19.5" hidden="1" customHeight="1" x14ac:dyDescent="0.25">
      <c r="A33" s="8"/>
      <c r="B33" s="29"/>
      <c r="C33" s="29"/>
      <c r="D33" s="31"/>
      <c r="E33" s="31"/>
      <c r="F33" s="31"/>
      <c r="G33" s="31">
        <f>F52</f>
        <v>70</v>
      </c>
      <c r="H33" s="29"/>
      <c r="I33" s="29"/>
      <c r="J33" s="29"/>
      <c r="K33" s="29"/>
      <c r="L33" s="29"/>
      <c r="M33" s="29"/>
      <c r="N33" s="29"/>
      <c r="O33" s="29"/>
      <c r="P33" s="2"/>
    </row>
    <row r="34" spans="1:17" ht="22.5" hidden="1" customHeight="1" x14ac:dyDescent="0.25">
      <c r="A34" s="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"/>
    </row>
    <row r="35" spans="1:17" ht="27.75" hidden="1" customHeight="1" thickBot="1" x14ac:dyDescent="0.3">
      <c r="A35" s="8"/>
      <c r="B35" s="27"/>
      <c r="C35" s="28"/>
      <c r="D35" s="28"/>
      <c r="E35" s="28"/>
      <c r="F35" s="28"/>
      <c r="G35" s="28"/>
      <c r="H35" s="28"/>
      <c r="I35" s="28"/>
      <c r="J35" s="28"/>
    </row>
    <row r="36" spans="1:17" ht="30" customHeight="1" thickBot="1" x14ac:dyDescent="0.35">
      <c r="A36" s="70" t="s">
        <v>10</v>
      </c>
      <c r="B36" s="155" t="s">
        <v>110</v>
      </c>
      <c r="C36" s="157"/>
      <c r="D36" s="155" t="s">
        <v>11</v>
      </c>
      <c r="E36" s="156"/>
      <c r="F36" s="184" t="s">
        <v>109</v>
      </c>
      <c r="G36" s="185"/>
    </row>
    <row r="37" spans="1:17" ht="15.75" customHeight="1" x14ac:dyDescent="0.25">
      <c r="A37" s="138" t="s">
        <v>4</v>
      </c>
      <c r="B37" s="149"/>
      <c r="C37" s="150"/>
      <c r="D37" s="151"/>
      <c r="E37" s="152"/>
      <c r="F37" s="170">
        <v>70</v>
      </c>
      <c r="G37" s="171"/>
      <c r="I37" s="198" t="s">
        <v>50</v>
      </c>
      <c r="J37" s="199"/>
      <c r="K37" s="199"/>
      <c r="L37" s="199"/>
      <c r="M37" s="199"/>
      <c r="N37" s="202" t="s">
        <v>83</v>
      </c>
      <c r="O37" s="203"/>
    </row>
    <row r="38" spans="1:17" ht="15.75" customHeight="1" x14ac:dyDescent="0.25">
      <c r="A38" s="139"/>
      <c r="B38" s="153"/>
      <c r="C38" s="154"/>
      <c r="D38" s="158"/>
      <c r="E38" s="159"/>
      <c r="F38" s="172"/>
      <c r="G38" s="173"/>
      <c r="I38" s="200"/>
      <c r="J38" s="201"/>
      <c r="K38" s="201"/>
      <c r="L38" s="201"/>
      <c r="M38" s="201"/>
      <c r="N38" s="204"/>
      <c r="O38" s="205"/>
      <c r="P38" s="187"/>
      <c r="Q38" s="187"/>
    </row>
    <row r="39" spans="1:17" ht="15" customHeight="1" thickBot="1" x14ac:dyDescent="0.3">
      <c r="A39" s="140"/>
      <c r="B39" s="145"/>
      <c r="C39" s="146"/>
      <c r="D39" s="147"/>
      <c r="E39" s="148"/>
      <c r="F39" s="174"/>
      <c r="G39" s="175"/>
      <c r="I39" s="200" t="s">
        <v>61</v>
      </c>
      <c r="J39" s="201"/>
      <c r="K39" s="201"/>
      <c r="L39" s="201"/>
      <c r="M39" s="76" t="s">
        <v>62</v>
      </c>
      <c r="N39" s="206"/>
      <c r="O39" s="207"/>
      <c r="P39" s="187"/>
      <c r="Q39" s="187"/>
    </row>
    <row r="40" spans="1:17" ht="15.75" customHeight="1" x14ac:dyDescent="0.25">
      <c r="A40" s="138" t="s">
        <v>5</v>
      </c>
      <c r="B40" s="149"/>
      <c r="C40" s="150"/>
      <c r="D40" s="151"/>
      <c r="E40" s="152"/>
      <c r="F40" s="170">
        <v>70</v>
      </c>
      <c r="G40" s="171"/>
      <c r="I40" s="189" t="s">
        <v>51</v>
      </c>
      <c r="J40" s="190"/>
      <c r="K40" s="190"/>
      <c r="L40" s="190"/>
      <c r="M40" s="186">
        <v>50</v>
      </c>
      <c r="N40" s="193" t="s">
        <v>105</v>
      </c>
      <c r="O40" s="194"/>
    </row>
    <row r="41" spans="1:17" ht="15.75" customHeight="1" x14ac:dyDescent="0.25">
      <c r="A41" s="139"/>
      <c r="B41" s="153"/>
      <c r="C41" s="154"/>
      <c r="D41" s="158"/>
      <c r="E41" s="159"/>
      <c r="F41" s="172"/>
      <c r="G41" s="173"/>
      <c r="I41" s="189"/>
      <c r="J41" s="190"/>
      <c r="K41" s="190"/>
      <c r="L41" s="190"/>
      <c r="M41" s="186"/>
      <c r="N41" s="195"/>
      <c r="O41" s="196"/>
    </row>
    <row r="42" spans="1:17" ht="13.5" customHeight="1" thickBot="1" x14ac:dyDescent="0.3">
      <c r="A42" s="140"/>
      <c r="B42" s="141"/>
      <c r="C42" s="142"/>
      <c r="D42" s="143"/>
      <c r="E42" s="144"/>
      <c r="F42" s="174"/>
      <c r="G42" s="175"/>
      <c r="I42" s="189" t="s">
        <v>52</v>
      </c>
      <c r="J42" s="190"/>
      <c r="K42" s="190"/>
      <c r="L42" s="190"/>
      <c r="M42" s="186">
        <v>60</v>
      </c>
      <c r="N42" s="193" t="s">
        <v>106</v>
      </c>
      <c r="O42" s="194"/>
    </row>
    <row r="43" spans="1:17" ht="15.75" customHeight="1" x14ac:dyDescent="0.25">
      <c r="A43" s="138" t="s">
        <v>6</v>
      </c>
      <c r="B43" s="161"/>
      <c r="C43" s="162"/>
      <c r="D43" s="163"/>
      <c r="E43" s="164"/>
      <c r="F43" s="170">
        <v>70</v>
      </c>
      <c r="G43" s="171"/>
      <c r="I43" s="189"/>
      <c r="J43" s="190"/>
      <c r="K43" s="190"/>
      <c r="L43" s="190"/>
      <c r="M43" s="186"/>
      <c r="N43" s="195"/>
      <c r="O43" s="196"/>
    </row>
    <row r="44" spans="1:17" ht="15.75" customHeight="1" x14ac:dyDescent="0.25">
      <c r="A44" s="139"/>
      <c r="B44" s="153"/>
      <c r="C44" s="154"/>
      <c r="D44" s="158"/>
      <c r="E44" s="159"/>
      <c r="F44" s="172"/>
      <c r="G44" s="173"/>
      <c r="I44" s="189" t="s">
        <v>53</v>
      </c>
      <c r="J44" s="190"/>
      <c r="K44" s="190"/>
      <c r="L44" s="190"/>
      <c r="M44" s="186">
        <v>70</v>
      </c>
      <c r="N44" s="193" t="s">
        <v>107</v>
      </c>
      <c r="O44" s="194"/>
    </row>
    <row r="45" spans="1:17" ht="13.5" customHeight="1" thickBot="1" x14ac:dyDescent="0.3">
      <c r="A45" s="140"/>
      <c r="B45" s="141"/>
      <c r="C45" s="142"/>
      <c r="D45" s="143"/>
      <c r="E45" s="144"/>
      <c r="F45" s="174"/>
      <c r="G45" s="175"/>
      <c r="I45" s="191"/>
      <c r="J45" s="192"/>
      <c r="K45" s="192"/>
      <c r="L45" s="192"/>
      <c r="M45" s="188"/>
      <c r="N45" s="195"/>
      <c r="O45" s="196"/>
    </row>
    <row r="46" spans="1:17" ht="15.75" customHeight="1" x14ac:dyDescent="0.25">
      <c r="A46" s="138" t="s">
        <v>7</v>
      </c>
      <c r="B46" s="161"/>
      <c r="C46" s="162"/>
      <c r="D46" s="163"/>
      <c r="E46" s="164"/>
      <c r="F46" s="170">
        <v>70</v>
      </c>
      <c r="G46" s="171"/>
    </row>
    <row r="47" spans="1:17" ht="15.75" customHeight="1" x14ac:dyDescent="0.25">
      <c r="A47" s="139"/>
      <c r="B47" s="153"/>
      <c r="C47" s="154"/>
      <c r="D47" s="158"/>
      <c r="E47" s="159"/>
      <c r="F47" s="172"/>
      <c r="G47" s="173"/>
    </row>
    <row r="48" spans="1:17" ht="14.25" customHeight="1" thickBot="1" x14ac:dyDescent="0.3">
      <c r="A48" s="140"/>
      <c r="B48" s="141"/>
      <c r="C48" s="142"/>
      <c r="D48" s="143"/>
      <c r="E48" s="144"/>
      <c r="F48" s="174"/>
      <c r="G48" s="175"/>
    </row>
    <row r="49" spans="1:15" ht="15.75" customHeight="1" x14ac:dyDescent="0.25">
      <c r="A49" s="138" t="s">
        <v>8</v>
      </c>
      <c r="B49" s="161"/>
      <c r="C49" s="162"/>
      <c r="D49" s="163"/>
      <c r="E49" s="164"/>
      <c r="F49" s="170">
        <v>70</v>
      </c>
      <c r="G49" s="171"/>
      <c r="I49" s="214" t="s">
        <v>48</v>
      </c>
      <c r="J49" s="215"/>
      <c r="K49" s="216"/>
      <c r="L49" s="217">
        <f>K5</f>
        <v>0</v>
      </c>
      <c r="M49" s="218"/>
      <c r="N49" s="218"/>
      <c r="O49" s="219"/>
    </row>
    <row r="50" spans="1:15" ht="15.75" customHeight="1" thickBot="1" x14ac:dyDescent="0.3">
      <c r="A50" s="139"/>
      <c r="B50" s="153"/>
      <c r="C50" s="154"/>
      <c r="D50" s="158"/>
      <c r="E50" s="159"/>
      <c r="F50" s="172"/>
      <c r="G50" s="173"/>
      <c r="I50" s="208"/>
      <c r="J50" s="209"/>
      <c r="K50" s="210"/>
      <c r="L50" s="220"/>
      <c r="M50" s="221"/>
      <c r="N50" s="221"/>
      <c r="O50" s="222"/>
    </row>
    <row r="51" spans="1:15" ht="14.25" customHeight="1" thickBot="1" x14ac:dyDescent="0.3">
      <c r="A51" s="140"/>
      <c r="B51" s="141"/>
      <c r="C51" s="142"/>
      <c r="D51" s="143"/>
      <c r="E51" s="144"/>
      <c r="F51" s="174"/>
      <c r="G51" s="175"/>
      <c r="I51" s="208" t="s">
        <v>54</v>
      </c>
      <c r="J51" s="209"/>
      <c r="K51" s="210"/>
      <c r="L51" s="223"/>
      <c r="M51" s="224"/>
      <c r="N51" s="224"/>
      <c r="O51" s="225"/>
    </row>
    <row r="52" spans="1:15" ht="15" customHeight="1" thickBot="1" x14ac:dyDescent="0.3">
      <c r="A52" s="138" t="s">
        <v>9</v>
      </c>
      <c r="B52" s="161"/>
      <c r="C52" s="162"/>
      <c r="D52" s="163"/>
      <c r="E52" s="164"/>
      <c r="F52" s="170">
        <v>70</v>
      </c>
      <c r="G52" s="171"/>
      <c r="I52" s="211"/>
      <c r="J52" s="212"/>
      <c r="K52" s="213"/>
      <c r="L52" s="220"/>
      <c r="M52" s="221"/>
      <c r="N52" s="221"/>
      <c r="O52" s="222"/>
    </row>
    <row r="53" spans="1:15" ht="15.75" customHeight="1" x14ac:dyDescent="0.25">
      <c r="A53" s="139"/>
      <c r="B53" s="153"/>
      <c r="C53" s="154"/>
      <c r="D53" s="158"/>
      <c r="E53" s="159"/>
      <c r="F53" s="172"/>
      <c r="G53" s="173"/>
    </row>
    <row r="54" spans="1:15" ht="15.75" customHeight="1" thickBot="1" x14ac:dyDescent="0.3">
      <c r="A54" s="140"/>
      <c r="B54" s="145"/>
      <c r="C54" s="146"/>
      <c r="D54" s="147"/>
      <c r="E54" s="148"/>
      <c r="F54" s="174"/>
      <c r="G54" s="175"/>
    </row>
    <row r="55" spans="1:15" ht="12" customHeight="1" x14ac:dyDescent="0.3">
      <c r="A55" s="63"/>
      <c r="B55" s="64"/>
      <c r="C55" s="64"/>
      <c r="D55" s="64"/>
      <c r="E55" s="64"/>
      <c r="F55" s="64"/>
      <c r="G55" s="63"/>
      <c r="H55" s="63"/>
      <c r="I55" s="63"/>
      <c r="J55" s="63"/>
      <c r="K55" s="63"/>
      <c r="L55" s="197" t="s">
        <v>90</v>
      </c>
      <c r="M55" s="197"/>
      <c r="N55" s="197"/>
      <c r="O55" s="197"/>
    </row>
    <row r="56" spans="1:15" ht="18" customHeight="1" x14ac:dyDescent="0.3">
      <c r="A56" s="169"/>
      <c r="B56" s="169"/>
      <c r="C56" s="169"/>
      <c r="D56" s="169"/>
      <c r="E56" s="1"/>
      <c r="F56" s="1"/>
      <c r="G56" s="1"/>
      <c r="H56" s="1"/>
    </row>
    <row r="57" spans="1:15" ht="15.75" customHeight="1" x14ac:dyDescent="0.3">
      <c r="A57" s="1"/>
      <c r="B57" s="1"/>
      <c r="C57" s="1"/>
      <c r="D57" s="1"/>
      <c r="E57" s="1"/>
      <c r="F57" s="1"/>
      <c r="G57" s="1"/>
      <c r="H57" s="1"/>
    </row>
    <row r="58" spans="1:15" ht="24.75" customHeight="1" x14ac:dyDescent="0.25"/>
    <row r="59" spans="1:15" ht="15.75" customHeight="1" x14ac:dyDescent="0.25"/>
    <row r="60" spans="1:15" ht="15.75" customHeight="1" x14ac:dyDescent="0.25"/>
    <row r="61" spans="1:15" ht="15.75" customHeight="1" x14ac:dyDescent="0.25"/>
    <row r="62" spans="1:15" ht="15.75" customHeight="1" x14ac:dyDescent="0.25"/>
    <row r="63" spans="1:15" ht="15.75" customHeight="1" x14ac:dyDescent="0.25"/>
    <row r="64" spans="1:1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93">
    <mergeCell ref="L55:O55"/>
    <mergeCell ref="I37:M38"/>
    <mergeCell ref="I39:L39"/>
    <mergeCell ref="N37:O39"/>
    <mergeCell ref="N40:O41"/>
    <mergeCell ref="I51:K52"/>
    <mergeCell ref="I49:K50"/>
    <mergeCell ref="L49:O50"/>
    <mergeCell ref="L51:O52"/>
    <mergeCell ref="P38:Q39"/>
    <mergeCell ref="M44:M45"/>
    <mergeCell ref="I40:L41"/>
    <mergeCell ref="I42:L43"/>
    <mergeCell ref="I44:L45"/>
    <mergeCell ref="N42:O43"/>
    <mergeCell ref="N44:O45"/>
    <mergeCell ref="F36:G36"/>
    <mergeCell ref="F40:G42"/>
    <mergeCell ref="F37:G39"/>
    <mergeCell ref="M40:M41"/>
    <mergeCell ref="M42:M43"/>
    <mergeCell ref="F43:G45"/>
    <mergeCell ref="F46:G48"/>
    <mergeCell ref="F49:G51"/>
    <mergeCell ref="F52:G54"/>
    <mergeCell ref="A1:O1"/>
    <mergeCell ref="A2:O2"/>
    <mergeCell ref="A3:O3"/>
    <mergeCell ref="D4:F4"/>
    <mergeCell ref="D5:F5"/>
    <mergeCell ref="K4:O4"/>
    <mergeCell ref="K5:O5"/>
    <mergeCell ref="A4:C4"/>
    <mergeCell ref="G4:J4"/>
    <mergeCell ref="A5:C5"/>
    <mergeCell ref="G5:J5"/>
    <mergeCell ref="K6:O6"/>
    <mergeCell ref="A6:C6"/>
    <mergeCell ref="G6:J6"/>
    <mergeCell ref="D6:F6"/>
    <mergeCell ref="A56:D56"/>
    <mergeCell ref="B50:C50"/>
    <mergeCell ref="B51:C51"/>
    <mergeCell ref="B52:C52"/>
    <mergeCell ref="B53:C53"/>
    <mergeCell ref="D53:E53"/>
    <mergeCell ref="B54:C54"/>
    <mergeCell ref="D54:E54"/>
    <mergeCell ref="A43:A45"/>
    <mergeCell ref="A46:A48"/>
    <mergeCell ref="A49:A51"/>
    <mergeCell ref="A52:A54"/>
    <mergeCell ref="D51:E51"/>
    <mergeCell ref="D52:E52"/>
    <mergeCell ref="D50:E50"/>
    <mergeCell ref="B45:C45"/>
    <mergeCell ref="B46:C46"/>
    <mergeCell ref="B47:C47"/>
    <mergeCell ref="B48:C48"/>
    <mergeCell ref="B49:C49"/>
    <mergeCell ref="D45:E45"/>
    <mergeCell ref="D46:E46"/>
    <mergeCell ref="D47:E47"/>
    <mergeCell ref="D48:E48"/>
    <mergeCell ref="D37:E37"/>
    <mergeCell ref="B38:C38"/>
    <mergeCell ref="D38:E38"/>
    <mergeCell ref="B43:C43"/>
    <mergeCell ref="D49:E49"/>
    <mergeCell ref="D44:E44"/>
    <mergeCell ref="B44:C44"/>
    <mergeCell ref="D43:E43"/>
    <mergeCell ref="A9:O9"/>
    <mergeCell ref="B10:O10"/>
    <mergeCell ref="B11:O11"/>
    <mergeCell ref="B12:O12"/>
    <mergeCell ref="B13:O13"/>
    <mergeCell ref="B14:O14"/>
    <mergeCell ref="B15:O15"/>
    <mergeCell ref="A17:O17"/>
    <mergeCell ref="A37:A39"/>
    <mergeCell ref="A40:A42"/>
    <mergeCell ref="B42:C42"/>
    <mergeCell ref="D42:E42"/>
    <mergeCell ref="B39:C39"/>
    <mergeCell ref="D39:E39"/>
    <mergeCell ref="B40:C40"/>
    <mergeCell ref="D40:E40"/>
    <mergeCell ref="B41:C41"/>
    <mergeCell ref="D36:E36"/>
    <mergeCell ref="B36:C36"/>
    <mergeCell ref="D41:E41"/>
    <mergeCell ref="B37:C37"/>
  </mergeCells>
  <dataValidations xWindow="289" yWindow="393" count="2">
    <dataValidation allowBlank="1" showErrorMessage="1" sqref="F37:G54" xr:uid="{00000000-0002-0000-0000-000001000000}"/>
    <dataValidation allowBlank="1" showInputMessage="1" showErrorMessage="1" prompt="Enter Exp No" sqref="B37:C54" xr:uid="{00000000-0002-0000-0000-000002000000}"/>
  </dataValidations>
  <pageMargins left="0.7" right="0.7" top="0.41666666666666669" bottom="0.56000000000000005" header="0" footer="0"/>
  <pageSetup orientation="portrait" r:id="rId1"/>
  <headerFooter>
    <oddFooter>&amp;CCOLLEGE OF ENGINEERING TRIKARIPUR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036"/>
  <sheetViews>
    <sheetView workbookViewId="0">
      <pane xSplit="3" ySplit="3" topLeftCell="D100" activePane="bottomRight" state="frozen"/>
      <selection pane="topRight" activeCell="D1" sqref="D1"/>
      <selection pane="bottomLeft" activeCell="A4" sqref="A4"/>
      <selection pane="bottomRight" activeCell="G108" sqref="G108"/>
    </sheetView>
  </sheetViews>
  <sheetFormatPr defaultColWidth="12.59765625" defaultRowHeight="15" customHeight="1" x14ac:dyDescent="0.25"/>
  <cols>
    <col min="1" max="1" width="3.5" style="20" customWidth="1"/>
    <col min="2" max="2" width="7.19921875" style="20" customWidth="1"/>
    <col min="3" max="3" width="19.09765625" style="20" customWidth="1"/>
    <col min="4" max="4" width="4.69921875" style="20" customWidth="1"/>
    <col min="5" max="5" width="4.5" style="20" customWidth="1"/>
    <col min="6" max="6" width="3.3984375" style="20" customWidth="1"/>
    <col min="7" max="7" width="5.19921875" style="20" customWidth="1"/>
    <col min="8" max="8" width="0.59765625" style="20" customWidth="1"/>
    <col min="9" max="9" width="4.59765625" style="20" customWidth="1"/>
    <col min="10" max="10" width="4" style="20" customWidth="1"/>
    <col min="11" max="11" width="3.3984375" style="20" customWidth="1"/>
    <col min="12" max="12" width="5.09765625" style="20" customWidth="1"/>
    <col min="13" max="13" width="0.59765625" style="20" customWidth="1"/>
    <col min="14" max="14" width="5.19921875" style="20" customWidth="1"/>
    <col min="15" max="15" width="4.19921875" style="20" customWidth="1"/>
    <col min="16" max="16" width="5.09765625" style="20" customWidth="1"/>
    <col min="17" max="17" width="4.69921875" style="20" customWidth="1"/>
    <col min="18" max="18" width="0.8984375" style="20" customWidth="1"/>
    <col min="19" max="19" width="4.69921875" style="20" customWidth="1"/>
    <col min="20" max="20" width="4.59765625" style="20" customWidth="1"/>
    <col min="21" max="21" width="3.69921875" style="20" customWidth="1"/>
    <col min="22" max="22" width="5.5" style="20" customWidth="1"/>
    <col min="23" max="23" width="1" style="20" customWidth="1"/>
    <col min="24" max="24" width="4.8984375" style="20" customWidth="1"/>
    <col min="25" max="25" width="4.69921875" style="20" customWidth="1"/>
    <col min="26" max="26" width="4" style="20" customWidth="1"/>
    <col min="27" max="27" width="5.5" style="20" customWidth="1"/>
    <col min="28" max="28" width="0.8984375" style="20" customWidth="1"/>
    <col min="29" max="29" width="4.19921875" style="20" customWidth="1"/>
    <col min="30" max="30" width="4.5" style="20" customWidth="1"/>
    <col min="31" max="31" width="3.59765625" style="20" customWidth="1"/>
    <col min="32" max="32" width="5.5" style="19" customWidth="1"/>
    <col min="33" max="33" width="4.09765625" style="112" customWidth="1"/>
    <col min="34" max="16384" width="12.59765625" style="20"/>
  </cols>
  <sheetData>
    <row r="1" spans="1:33" ht="15.6" x14ac:dyDescent="0.3">
      <c r="A1" s="84"/>
      <c r="B1" s="85"/>
      <c r="C1" s="86"/>
      <c r="D1" s="226" t="str">
        <f>'Sheet1--CO-AssessmntDetails'!A2</f>
        <v>Department of   CSE</v>
      </c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86"/>
      <c r="S1" s="240" t="str">
        <f>D1</f>
        <v>Department of   CSE</v>
      </c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1"/>
      <c r="AG1" s="19"/>
    </row>
    <row r="2" spans="1:33" ht="16.2" thickBot="1" x14ac:dyDescent="0.35">
      <c r="A2" s="87" t="s">
        <v>12</v>
      </c>
      <c r="B2" s="88"/>
      <c r="C2" s="87"/>
      <c r="D2" s="227" t="str">
        <f>"CO Attainment from  Internal Assessment: "&amp;'Sheet1--CO-AssessmntDetails'!D4&amp;" ("&amp;'Sheet1--CO-AssessmntDetails'!D5&amp;")"</f>
        <v>CO Attainment from  Internal Assessment:  ()</v>
      </c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89"/>
      <c r="S2" s="242" t="str">
        <f>D2</f>
        <v>CO Attainment from  Internal Assessment:  ()</v>
      </c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3"/>
      <c r="AG2" s="19"/>
    </row>
    <row r="3" spans="1:33" ht="24" customHeight="1" x14ac:dyDescent="0.3">
      <c r="A3" s="90"/>
      <c r="B3" s="91"/>
      <c r="C3" s="92"/>
      <c r="D3" s="231" t="s">
        <v>65</v>
      </c>
      <c r="E3" s="232"/>
      <c r="F3" s="232"/>
      <c r="G3" s="233"/>
      <c r="H3" s="93"/>
      <c r="I3" s="231" t="s">
        <v>67</v>
      </c>
      <c r="J3" s="232"/>
      <c r="K3" s="232"/>
      <c r="L3" s="233"/>
      <c r="M3" s="93"/>
      <c r="N3" s="231" t="s">
        <v>84</v>
      </c>
      <c r="O3" s="232"/>
      <c r="P3" s="232"/>
      <c r="Q3" s="233"/>
      <c r="R3" s="93"/>
      <c r="S3" s="247" t="s">
        <v>85</v>
      </c>
      <c r="T3" s="248"/>
      <c r="U3" s="248"/>
      <c r="V3" s="249"/>
      <c r="W3" s="93"/>
      <c r="X3" s="250" t="s">
        <v>86</v>
      </c>
      <c r="Y3" s="245"/>
      <c r="Z3" s="245"/>
      <c r="AA3" s="251"/>
      <c r="AB3" s="93"/>
      <c r="AC3" s="244" t="s">
        <v>66</v>
      </c>
      <c r="AD3" s="245"/>
      <c r="AE3" s="245"/>
      <c r="AF3" s="246"/>
      <c r="AG3" s="18"/>
    </row>
    <row r="4" spans="1:33" ht="15" customHeight="1" x14ac:dyDescent="0.3">
      <c r="A4" s="94"/>
      <c r="B4" s="265" t="s">
        <v>13</v>
      </c>
      <c r="C4" s="266"/>
      <c r="D4" s="95">
        <f>'Sheet1--CO-AssessmntDetails'!B37</f>
        <v>0</v>
      </c>
      <c r="E4" s="96">
        <f>'Sheet1--CO-AssessmntDetails'!B38</f>
        <v>0</v>
      </c>
      <c r="F4" s="96">
        <f>'Sheet1--CO-AssessmntDetails'!B39</f>
        <v>0</v>
      </c>
      <c r="G4" s="234" t="s">
        <v>14</v>
      </c>
      <c r="H4" s="82"/>
      <c r="I4" s="95">
        <f>'Sheet1--CO-AssessmntDetails'!B40</f>
        <v>0</v>
      </c>
      <c r="J4" s="96">
        <f>'Sheet1--CO-AssessmntDetails'!B41</f>
        <v>0</v>
      </c>
      <c r="K4" s="96">
        <f>'Sheet1--CO-AssessmntDetails'!B42</f>
        <v>0</v>
      </c>
      <c r="L4" s="237" t="s">
        <v>14</v>
      </c>
      <c r="M4" s="82"/>
      <c r="N4" s="95">
        <f>'Sheet1--CO-AssessmntDetails'!B43</f>
        <v>0</v>
      </c>
      <c r="O4" s="96">
        <f>'Sheet1--CO-AssessmntDetails'!B44</f>
        <v>0</v>
      </c>
      <c r="P4" s="96">
        <f>'Sheet1--CO-AssessmntDetails'!B45</f>
        <v>0</v>
      </c>
      <c r="Q4" s="237" t="s">
        <v>14</v>
      </c>
      <c r="R4" s="82"/>
      <c r="S4" s="95">
        <f>'Sheet1--CO-AssessmntDetails'!B46</f>
        <v>0</v>
      </c>
      <c r="T4" s="96">
        <f>'Sheet1--CO-AssessmntDetails'!B47</f>
        <v>0</v>
      </c>
      <c r="U4" s="96">
        <f>'Sheet1--CO-AssessmntDetails'!B48</f>
        <v>0</v>
      </c>
      <c r="V4" s="237" t="s">
        <v>14</v>
      </c>
      <c r="W4" s="97"/>
      <c r="X4" s="95">
        <f>'Sheet1--CO-AssessmntDetails'!B49</f>
        <v>0</v>
      </c>
      <c r="Y4" s="96">
        <f>'Sheet1--CO-AssessmntDetails'!B50</f>
        <v>0</v>
      </c>
      <c r="Z4" s="96">
        <f>'Sheet1--CO-AssessmntDetails'!B51</f>
        <v>0</v>
      </c>
      <c r="AA4" s="237" t="s">
        <v>14</v>
      </c>
      <c r="AB4" s="97"/>
      <c r="AC4" s="98">
        <f>'Sheet1--CO-AssessmntDetails'!B52</f>
        <v>0</v>
      </c>
      <c r="AD4" s="96">
        <f>'Sheet1--CO-AssessmntDetails'!B53</f>
        <v>0</v>
      </c>
      <c r="AE4" s="96">
        <f>'Sheet1--CO-AssessmntDetails'!B54</f>
        <v>0</v>
      </c>
      <c r="AF4" s="267" t="s">
        <v>14</v>
      </c>
      <c r="AG4" s="18"/>
    </row>
    <row r="5" spans="1:33" ht="14.4" x14ac:dyDescent="0.3">
      <c r="A5" s="94"/>
      <c r="B5" s="265" t="s">
        <v>15</v>
      </c>
      <c r="C5" s="270"/>
      <c r="D5" s="99">
        <f>'Sheet1--CO-AssessmntDetails'!D37</f>
        <v>0</v>
      </c>
      <c r="E5" s="100">
        <f>'Sheet1--CO-AssessmntDetails'!D38</f>
        <v>0</v>
      </c>
      <c r="F5" s="100">
        <f>'Sheet1--CO-AssessmntDetails'!D39</f>
        <v>0</v>
      </c>
      <c r="G5" s="235"/>
      <c r="H5" s="82"/>
      <c r="I5" s="99">
        <f>'Sheet1--CO-AssessmntDetails'!D40</f>
        <v>0</v>
      </c>
      <c r="J5" s="100">
        <f>'Sheet1--CO-AssessmntDetails'!D41</f>
        <v>0</v>
      </c>
      <c r="K5" s="100">
        <f>'Sheet1--CO-AssessmntDetails'!D42</f>
        <v>0</v>
      </c>
      <c r="L5" s="238"/>
      <c r="M5" s="82"/>
      <c r="N5" s="99">
        <f>'Sheet1--CO-AssessmntDetails'!D43</f>
        <v>0</v>
      </c>
      <c r="O5" s="100">
        <f>'Sheet1--CO-AssessmntDetails'!D44</f>
        <v>0</v>
      </c>
      <c r="P5" s="100">
        <f>'Sheet1--CO-AssessmntDetails'!D45</f>
        <v>0</v>
      </c>
      <c r="Q5" s="238"/>
      <c r="R5" s="82"/>
      <c r="S5" s="99">
        <f>'Sheet1--CO-AssessmntDetails'!D46</f>
        <v>0</v>
      </c>
      <c r="T5" s="100">
        <f>'Sheet1--CO-AssessmntDetails'!D47</f>
        <v>0</v>
      </c>
      <c r="U5" s="100">
        <f>'Sheet1--CO-AssessmntDetails'!D48</f>
        <v>0</v>
      </c>
      <c r="V5" s="238"/>
      <c r="W5" s="97"/>
      <c r="X5" s="99">
        <f>'Sheet1--CO-AssessmntDetails'!D49</f>
        <v>0</v>
      </c>
      <c r="Y5" s="100">
        <f>'Sheet1--CO-AssessmntDetails'!D50</f>
        <v>0</v>
      </c>
      <c r="Z5" s="100">
        <f>'Sheet1--CO-AssessmntDetails'!D51</f>
        <v>0</v>
      </c>
      <c r="AA5" s="238"/>
      <c r="AB5" s="97"/>
      <c r="AC5" s="101">
        <f>'Sheet1--CO-AssessmntDetails'!D52</f>
        <v>0</v>
      </c>
      <c r="AD5" s="100">
        <f>'Sheet1--CO-AssessmntDetails'!D53</f>
        <v>0</v>
      </c>
      <c r="AE5" s="100">
        <f>'Sheet1--CO-AssessmntDetails'!D54</f>
        <v>0</v>
      </c>
      <c r="AF5" s="268"/>
      <c r="AG5" s="18"/>
    </row>
    <row r="6" spans="1:33" thickBot="1" x14ac:dyDescent="0.35">
      <c r="A6" s="102" t="s">
        <v>16</v>
      </c>
      <c r="B6" s="103" t="s">
        <v>17</v>
      </c>
      <c r="C6" s="120" t="s">
        <v>18</v>
      </c>
      <c r="D6" s="104" t="s">
        <v>19</v>
      </c>
      <c r="E6" s="105" t="s">
        <v>19</v>
      </c>
      <c r="F6" s="105" t="s">
        <v>19</v>
      </c>
      <c r="G6" s="236"/>
      <c r="H6" s="106"/>
      <c r="I6" s="107" t="s">
        <v>19</v>
      </c>
      <c r="J6" s="108" t="s">
        <v>19</v>
      </c>
      <c r="K6" s="108" t="s">
        <v>19</v>
      </c>
      <c r="L6" s="239"/>
      <c r="M6" s="106"/>
      <c r="N6" s="107" t="s">
        <v>19</v>
      </c>
      <c r="O6" s="108" t="s">
        <v>19</v>
      </c>
      <c r="P6" s="108" t="s">
        <v>19</v>
      </c>
      <c r="Q6" s="239"/>
      <c r="R6" s="106"/>
      <c r="S6" s="107" t="s">
        <v>19</v>
      </c>
      <c r="T6" s="108" t="s">
        <v>19</v>
      </c>
      <c r="U6" s="108" t="s">
        <v>19</v>
      </c>
      <c r="V6" s="239"/>
      <c r="W6" s="109"/>
      <c r="X6" s="107" t="s">
        <v>19</v>
      </c>
      <c r="Y6" s="108" t="s">
        <v>19</v>
      </c>
      <c r="Z6" s="108" t="s">
        <v>19</v>
      </c>
      <c r="AA6" s="239"/>
      <c r="AB6" s="109"/>
      <c r="AC6" s="110" t="s">
        <v>19</v>
      </c>
      <c r="AD6" s="108" t="s">
        <v>19</v>
      </c>
      <c r="AE6" s="108" t="s">
        <v>19</v>
      </c>
      <c r="AF6" s="269"/>
      <c r="AG6" s="18"/>
    </row>
    <row r="7" spans="1:33" ht="14.4" x14ac:dyDescent="0.3">
      <c r="A7" s="12">
        <v>1</v>
      </c>
      <c r="B7" s="16"/>
      <c r="C7" s="122"/>
      <c r="D7" s="132"/>
      <c r="E7" s="132"/>
      <c r="F7" s="132"/>
      <c r="G7" s="134" t="str">
        <f>IFERROR(ROUND(((D7+E7+F7)/($D$5+$E$5+$F$5))*100,2),"-")</f>
        <v>-</v>
      </c>
      <c r="H7" s="17"/>
      <c r="I7" s="132"/>
      <c r="J7" s="132"/>
      <c r="K7" s="132"/>
      <c r="L7" s="134" t="str">
        <f>IFERROR(ROUND(((I7+J7+K7)/($I$5+$J$5+$K$5))*100,2),"-")</f>
        <v>-</v>
      </c>
      <c r="M7" s="17"/>
      <c r="N7" s="132"/>
      <c r="O7" s="132"/>
      <c r="P7" s="132"/>
      <c r="Q7" s="134" t="str">
        <f>IFERROR(ROUND(((N7+O7+P7)/($N$5+$O$5+$P$5))*100,2),"-")</f>
        <v>-</v>
      </c>
      <c r="R7" s="18"/>
      <c r="S7" s="132"/>
      <c r="T7" s="132"/>
      <c r="U7" s="132"/>
      <c r="V7" s="134" t="str">
        <f>IFERROR(ROUND(((S7+T7+U7)/($S$5+$T$5+$U$5))*100,2),"-")</f>
        <v>-</v>
      </c>
      <c r="W7" s="18"/>
      <c r="X7" s="133"/>
      <c r="Y7" s="132"/>
      <c r="Z7" s="132"/>
      <c r="AA7" s="134" t="str">
        <f>IFERROR(ROUND(((X7+Y7+Z7)/($X$5+$Y$5+$Z$5))*100,2),"-")</f>
        <v>-</v>
      </c>
      <c r="AB7" s="18"/>
      <c r="AC7" s="132"/>
      <c r="AD7" s="132"/>
      <c r="AE7" s="132"/>
      <c r="AF7" s="135" t="str">
        <f>IFERROR(ROUND(((AC7+AD7+AE7)/($AC$5+$AD$5+$AE$5))*100,2),"-")</f>
        <v>-</v>
      </c>
      <c r="AG7" s="19"/>
    </row>
    <row r="8" spans="1:33" ht="14.4" x14ac:dyDescent="0.3">
      <c r="A8" s="14">
        <v>2</v>
      </c>
      <c r="B8" s="33"/>
      <c r="C8" s="122"/>
      <c r="D8" s="132"/>
      <c r="E8" s="132"/>
      <c r="F8" s="132"/>
      <c r="G8" s="134" t="str">
        <f t="shared" ref="G8:G71" si="0">IFERROR(ROUND(((D8+E8+F8)/($D$5+$E$5+$F$5))*100,2),"-")</f>
        <v>-</v>
      </c>
      <c r="H8" s="21"/>
      <c r="I8" s="132"/>
      <c r="J8" s="132"/>
      <c r="K8" s="132"/>
      <c r="L8" s="134" t="str">
        <f t="shared" ref="L8:L71" si="1">IFERROR(ROUND(((I8+J8+K8)/($I$5+$J$5+$K$5))*100,2),"-")</f>
        <v>-</v>
      </c>
      <c r="M8" s="21"/>
      <c r="N8" s="132"/>
      <c r="O8" s="132"/>
      <c r="P8" s="132"/>
      <c r="Q8" s="134" t="str">
        <f t="shared" ref="Q8:Q71" si="2">IFERROR(ROUND(((N8+O8+P8)/($N$5+$O$5+$P$5))*100,2),"-")</f>
        <v>-</v>
      </c>
      <c r="R8" s="22"/>
      <c r="S8" s="132"/>
      <c r="T8" s="132"/>
      <c r="U8" s="132"/>
      <c r="V8" s="134" t="str">
        <f t="shared" ref="V8:V71" si="3">IFERROR(ROUND(((S8+T8+U8)/($S$5+$T$5+$U$5))*100,2),"-")</f>
        <v>-</v>
      </c>
      <c r="W8" s="22"/>
      <c r="X8" s="133"/>
      <c r="Y8" s="132"/>
      <c r="Z8" s="132"/>
      <c r="AA8" s="134" t="str">
        <f t="shared" ref="AA8:AA71" si="4">IFERROR(ROUND(((X8+Y8+Z8)/($X$5+$Y$5+$Z$5))*100,2),"-")</f>
        <v>-</v>
      </c>
      <c r="AB8" s="18"/>
      <c r="AC8" s="132"/>
      <c r="AD8" s="132"/>
      <c r="AE8" s="132"/>
      <c r="AF8" s="135" t="str">
        <f t="shared" ref="AF8:AF71" si="5">IFERROR(ROUND(((AC8+AD8+AE8)/($AC$5+$AD$5+$AE$5))*100,2),"-")</f>
        <v>-</v>
      </c>
      <c r="AG8" s="19"/>
    </row>
    <row r="9" spans="1:33" ht="14.4" x14ac:dyDescent="0.3">
      <c r="A9" s="14">
        <v>3</v>
      </c>
      <c r="B9" s="33"/>
      <c r="C9" s="122"/>
      <c r="D9" s="132"/>
      <c r="E9" s="132"/>
      <c r="F9" s="132"/>
      <c r="G9" s="134" t="str">
        <f t="shared" si="0"/>
        <v>-</v>
      </c>
      <c r="H9" s="21"/>
      <c r="I9" s="132"/>
      <c r="J9" s="132"/>
      <c r="K9" s="132"/>
      <c r="L9" s="134" t="str">
        <f t="shared" si="1"/>
        <v>-</v>
      </c>
      <c r="M9" s="21"/>
      <c r="N9" s="132"/>
      <c r="O9" s="132"/>
      <c r="P9" s="132"/>
      <c r="Q9" s="134" t="str">
        <f t="shared" si="2"/>
        <v>-</v>
      </c>
      <c r="R9" s="22"/>
      <c r="S9" s="132"/>
      <c r="T9" s="132"/>
      <c r="U9" s="132"/>
      <c r="V9" s="134" t="str">
        <f t="shared" si="3"/>
        <v>-</v>
      </c>
      <c r="W9" s="22"/>
      <c r="X9" s="133"/>
      <c r="Y9" s="132"/>
      <c r="Z9" s="132"/>
      <c r="AA9" s="134" t="str">
        <f>IFERROR(ROUND(((X9+Y9+Z9)/($X$5+$Y$5+$Z$5))*100,2),"-")</f>
        <v>-</v>
      </c>
      <c r="AB9" s="18"/>
      <c r="AC9" s="132"/>
      <c r="AD9" s="132"/>
      <c r="AE9" s="132"/>
      <c r="AF9" s="135" t="str">
        <f t="shared" si="5"/>
        <v>-</v>
      </c>
      <c r="AG9" s="19"/>
    </row>
    <row r="10" spans="1:33" ht="14.4" x14ac:dyDescent="0.3">
      <c r="A10" s="14">
        <v>4</v>
      </c>
      <c r="B10" s="33"/>
      <c r="C10" s="122"/>
      <c r="D10" s="132"/>
      <c r="E10" s="132"/>
      <c r="F10" s="132"/>
      <c r="G10" s="134" t="str">
        <f>IFERROR(ROUND(((D10+E10+F10)/($D$5+$E$5+$F$5))*100,2),"-")</f>
        <v>-</v>
      </c>
      <c r="H10" s="21"/>
      <c r="I10" s="132"/>
      <c r="J10" s="132"/>
      <c r="K10" s="132"/>
      <c r="L10" s="134" t="str">
        <f t="shared" si="1"/>
        <v>-</v>
      </c>
      <c r="M10" s="21"/>
      <c r="N10" s="132"/>
      <c r="O10" s="132"/>
      <c r="P10" s="132"/>
      <c r="Q10" s="134" t="str">
        <f t="shared" si="2"/>
        <v>-</v>
      </c>
      <c r="R10" s="22"/>
      <c r="S10" s="132"/>
      <c r="T10" s="132"/>
      <c r="U10" s="132"/>
      <c r="V10" s="134" t="str">
        <f t="shared" si="3"/>
        <v>-</v>
      </c>
      <c r="W10" s="22"/>
      <c r="X10" s="133"/>
      <c r="Y10" s="132"/>
      <c r="Z10" s="132"/>
      <c r="AA10" s="134" t="str">
        <f t="shared" si="4"/>
        <v>-</v>
      </c>
      <c r="AB10" s="18"/>
      <c r="AC10" s="132"/>
      <c r="AD10" s="132"/>
      <c r="AE10" s="132"/>
      <c r="AF10" s="135" t="str">
        <f t="shared" si="5"/>
        <v>-</v>
      </c>
      <c r="AG10" s="19"/>
    </row>
    <row r="11" spans="1:33" ht="14.4" x14ac:dyDescent="0.3">
      <c r="A11" s="14">
        <v>5</v>
      </c>
      <c r="B11" s="33"/>
      <c r="C11" s="122"/>
      <c r="D11" s="132"/>
      <c r="E11" s="132"/>
      <c r="F11" s="132"/>
      <c r="G11" s="134" t="str">
        <f t="shared" si="0"/>
        <v>-</v>
      </c>
      <c r="H11" s="21"/>
      <c r="I11" s="132"/>
      <c r="J11" s="132"/>
      <c r="K11" s="132"/>
      <c r="L11" s="134" t="str">
        <f t="shared" si="1"/>
        <v>-</v>
      </c>
      <c r="M11" s="21"/>
      <c r="N11" s="132"/>
      <c r="O11" s="132"/>
      <c r="P11" s="132"/>
      <c r="Q11" s="134" t="str">
        <f t="shared" si="2"/>
        <v>-</v>
      </c>
      <c r="R11" s="22"/>
      <c r="S11" s="132"/>
      <c r="T11" s="132"/>
      <c r="U11" s="132"/>
      <c r="V11" s="134" t="str">
        <f>IFERROR(ROUND(((S11+T11+U11)/($S$5+$T$5+$U$5))*100,2),"-")</f>
        <v>-</v>
      </c>
      <c r="W11" s="22"/>
      <c r="X11" s="133"/>
      <c r="Y11" s="132"/>
      <c r="Z11" s="132"/>
      <c r="AA11" s="134" t="str">
        <f t="shared" si="4"/>
        <v>-</v>
      </c>
      <c r="AB11" s="18"/>
      <c r="AC11" s="132"/>
      <c r="AD11" s="132"/>
      <c r="AE11" s="132"/>
      <c r="AF11" s="135" t="str">
        <f t="shared" si="5"/>
        <v>-</v>
      </c>
      <c r="AG11" s="19"/>
    </row>
    <row r="12" spans="1:33" ht="14.4" x14ac:dyDescent="0.3">
      <c r="A12" s="14">
        <v>6</v>
      </c>
      <c r="B12" s="33"/>
      <c r="C12" s="122"/>
      <c r="D12" s="132"/>
      <c r="E12" s="132"/>
      <c r="F12" s="132"/>
      <c r="G12" s="134" t="str">
        <f t="shared" si="0"/>
        <v>-</v>
      </c>
      <c r="H12" s="23"/>
      <c r="I12" s="132"/>
      <c r="J12" s="132"/>
      <c r="K12" s="132"/>
      <c r="L12" s="134" t="str">
        <f t="shared" si="1"/>
        <v>-</v>
      </c>
      <c r="M12" s="21"/>
      <c r="N12" s="132"/>
      <c r="O12" s="132"/>
      <c r="P12" s="132"/>
      <c r="Q12" s="134" t="str">
        <f t="shared" si="2"/>
        <v>-</v>
      </c>
      <c r="R12" s="22"/>
      <c r="S12" s="132"/>
      <c r="T12" s="132"/>
      <c r="U12" s="132"/>
      <c r="V12" s="134" t="str">
        <f>IFERROR(ROUND(((S12+T12+U12)/($S$5+$T$5+$U$5))*100,2),"-")</f>
        <v>-</v>
      </c>
      <c r="W12" s="22"/>
      <c r="X12" s="133"/>
      <c r="Y12" s="132"/>
      <c r="Z12" s="132"/>
      <c r="AA12" s="134" t="str">
        <f t="shared" si="4"/>
        <v>-</v>
      </c>
      <c r="AB12" s="18"/>
      <c r="AC12" s="132"/>
      <c r="AD12" s="132"/>
      <c r="AE12" s="132"/>
      <c r="AF12" s="135" t="str">
        <f t="shared" si="5"/>
        <v>-</v>
      </c>
      <c r="AG12" s="19"/>
    </row>
    <row r="13" spans="1:33" ht="14.4" x14ac:dyDescent="0.3">
      <c r="A13" s="14">
        <v>7</v>
      </c>
      <c r="B13" s="33"/>
      <c r="C13" s="122"/>
      <c r="D13" s="132"/>
      <c r="E13" s="132"/>
      <c r="F13" s="132"/>
      <c r="G13" s="134" t="str">
        <f t="shared" si="0"/>
        <v>-</v>
      </c>
      <c r="H13" s="24"/>
      <c r="I13" s="132"/>
      <c r="J13" s="132"/>
      <c r="K13" s="132"/>
      <c r="L13" s="134" t="str">
        <f t="shared" si="1"/>
        <v>-</v>
      </c>
      <c r="M13" s="21"/>
      <c r="N13" s="132"/>
      <c r="O13" s="132"/>
      <c r="P13" s="132"/>
      <c r="Q13" s="134" t="str">
        <f t="shared" si="2"/>
        <v>-</v>
      </c>
      <c r="R13" s="22"/>
      <c r="S13" s="132"/>
      <c r="T13" s="132"/>
      <c r="U13" s="132"/>
      <c r="V13" s="134" t="str">
        <f t="shared" si="3"/>
        <v>-</v>
      </c>
      <c r="W13" s="22"/>
      <c r="X13" s="133"/>
      <c r="Y13" s="132"/>
      <c r="Z13" s="132"/>
      <c r="AA13" s="134" t="str">
        <f t="shared" si="4"/>
        <v>-</v>
      </c>
      <c r="AB13" s="18"/>
      <c r="AC13" s="132"/>
      <c r="AD13" s="132"/>
      <c r="AE13" s="132"/>
      <c r="AF13" s="135" t="str">
        <f t="shared" si="5"/>
        <v>-</v>
      </c>
      <c r="AG13" s="19"/>
    </row>
    <row r="14" spans="1:33" ht="14.4" x14ac:dyDescent="0.3">
      <c r="A14" s="14">
        <v>8</v>
      </c>
      <c r="B14" s="33"/>
      <c r="C14" s="122"/>
      <c r="D14" s="132"/>
      <c r="E14" s="132"/>
      <c r="F14" s="132"/>
      <c r="G14" s="134" t="str">
        <f t="shared" si="0"/>
        <v>-</v>
      </c>
      <c r="H14" s="24"/>
      <c r="I14" s="132"/>
      <c r="J14" s="132"/>
      <c r="K14" s="132"/>
      <c r="L14" s="134" t="str">
        <f t="shared" si="1"/>
        <v>-</v>
      </c>
      <c r="M14" s="21"/>
      <c r="N14" s="132"/>
      <c r="O14" s="132"/>
      <c r="P14" s="132"/>
      <c r="Q14" s="134" t="str">
        <f t="shared" si="2"/>
        <v>-</v>
      </c>
      <c r="R14" s="22"/>
      <c r="S14" s="132"/>
      <c r="T14" s="132"/>
      <c r="U14" s="132"/>
      <c r="V14" s="134" t="str">
        <f t="shared" si="3"/>
        <v>-</v>
      </c>
      <c r="W14" s="22"/>
      <c r="X14" s="133"/>
      <c r="Y14" s="132"/>
      <c r="Z14" s="132"/>
      <c r="AA14" s="134" t="str">
        <f t="shared" si="4"/>
        <v>-</v>
      </c>
      <c r="AB14" s="18"/>
      <c r="AC14" s="132"/>
      <c r="AD14" s="132"/>
      <c r="AE14" s="132"/>
      <c r="AF14" s="135" t="str">
        <f t="shared" si="5"/>
        <v>-</v>
      </c>
      <c r="AG14" s="19"/>
    </row>
    <row r="15" spans="1:33" ht="14.4" x14ac:dyDescent="0.3">
      <c r="A15" s="14">
        <v>9</v>
      </c>
      <c r="B15" s="33"/>
      <c r="C15" s="122"/>
      <c r="D15" s="132"/>
      <c r="E15" s="132"/>
      <c r="F15" s="132"/>
      <c r="G15" s="134" t="str">
        <f t="shared" si="0"/>
        <v>-</v>
      </c>
      <c r="H15" s="24"/>
      <c r="I15" s="132"/>
      <c r="J15" s="132"/>
      <c r="K15" s="132"/>
      <c r="L15" s="134" t="str">
        <f t="shared" si="1"/>
        <v>-</v>
      </c>
      <c r="M15" s="21"/>
      <c r="N15" s="132"/>
      <c r="O15" s="132"/>
      <c r="P15" s="132"/>
      <c r="Q15" s="134" t="str">
        <f t="shared" si="2"/>
        <v>-</v>
      </c>
      <c r="R15" s="22"/>
      <c r="S15" s="132"/>
      <c r="T15" s="132"/>
      <c r="U15" s="132"/>
      <c r="V15" s="134" t="str">
        <f t="shared" si="3"/>
        <v>-</v>
      </c>
      <c r="W15" s="22"/>
      <c r="X15" s="133"/>
      <c r="Y15" s="132"/>
      <c r="Z15" s="132"/>
      <c r="AA15" s="134" t="str">
        <f t="shared" si="4"/>
        <v>-</v>
      </c>
      <c r="AB15" s="18"/>
      <c r="AC15" s="132"/>
      <c r="AD15" s="132"/>
      <c r="AE15" s="132"/>
      <c r="AF15" s="135" t="str">
        <f t="shared" si="5"/>
        <v>-</v>
      </c>
      <c r="AG15" s="19"/>
    </row>
    <row r="16" spans="1:33" ht="14.4" x14ac:dyDescent="0.3">
      <c r="A16" s="14">
        <v>10</v>
      </c>
      <c r="B16" s="33"/>
      <c r="C16" s="122"/>
      <c r="D16" s="132"/>
      <c r="E16" s="132"/>
      <c r="F16" s="132"/>
      <c r="G16" s="134" t="str">
        <f t="shared" si="0"/>
        <v>-</v>
      </c>
      <c r="H16" s="24"/>
      <c r="I16" s="132"/>
      <c r="J16" s="132"/>
      <c r="K16" s="132"/>
      <c r="L16" s="134" t="str">
        <f t="shared" si="1"/>
        <v>-</v>
      </c>
      <c r="M16" s="21"/>
      <c r="N16" s="132"/>
      <c r="O16" s="132"/>
      <c r="P16" s="132"/>
      <c r="Q16" s="134" t="str">
        <f t="shared" si="2"/>
        <v>-</v>
      </c>
      <c r="R16" s="22"/>
      <c r="S16" s="132"/>
      <c r="T16" s="132"/>
      <c r="U16" s="132"/>
      <c r="V16" s="134" t="str">
        <f t="shared" si="3"/>
        <v>-</v>
      </c>
      <c r="W16" s="22"/>
      <c r="X16" s="133"/>
      <c r="Y16" s="132"/>
      <c r="Z16" s="132"/>
      <c r="AA16" s="134" t="str">
        <f t="shared" si="4"/>
        <v>-</v>
      </c>
      <c r="AB16" s="18"/>
      <c r="AC16" s="132"/>
      <c r="AD16" s="132"/>
      <c r="AE16" s="132"/>
      <c r="AF16" s="135" t="str">
        <f t="shared" si="5"/>
        <v>-</v>
      </c>
      <c r="AG16" s="19"/>
    </row>
    <row r="17" spans="1:33" ht="14.4" x14ac:dyDescent="0.3">
      <c r="A17" s="14">
        <v>11</v>
      </c>
      <c r="B17" s="33"/>
      <c r="C17" s="122"/>
      <c r="D17" s="132"/>
      <c r="E17" s="132"/>
      <c r="F17" s="132"/>
      <c r="G17" s="134" t="str">
        <f t="shared" si="0"/>
        <v>-</v>
      </c>
      <c r="H17" s="24"/>
      <c r="I17" s="132"/>
      <c r="J17" s="132"/>
      <c r="K17" s="132"/>
      <c r="L17" s="134" t="str">
        <f t="shared" si="1"/>
        <v>-</v>
      </c>
      <c r="M17" s="21"/>
      <c r="N17" s="132"/>
      <c r="O17" s="132"/>
      <c r="P17" s="132"/>
      <c r="Q17" s="134" t="str">
        <f t="shared" si="2"/>
        <v>-</v>
      </c>
      <c r="R17" s="22"/>
      <c r="S17" s="132"/>
      <c r="T17" s="132"/>
      <c r="U17" s="132"/>
      <c r="V17" s="134" t="str">
        <f t="shared" si="3"/>
        <v>-</v>
      </c>
      <c r="W17" s="22"/>
      <c r="X17" s="133"/>
      <c r="Y17" s="132"/>
      <c r="Z17" s="132"/>
      <c r="AA17" s="134" t="str">
        <f t="shared" si="4"/>
        <v>-</v>
      </c>
      <c r="AB17" s="18"/>
      <c r="AC17" s="132"/>
      <c r="AD17" s="132"/>
      <c r="AE17" s="132"/>
      <c r="AF17" s="135" t="str">
        <f t="shared" si="5"/>
        <v>-</v>
      </c>
      <c r="AG17" s="19"/>
    </row>
    <row r="18" spans="1:33" ht="14.4" x14ac:dyDescent="0.3">
      <c r="A18" s="14">
        <v>12</v>
      </c>
      <c r="B18" s="33"/>
      <c r="C18" s="122"/>
      <c r="D18" s="132"/>
      <c r="E18" s="132"/>
      <c r="F18" s="132"/>
      <c r="G18" s="134" t="str">
        <f t="shared" si="0"/>
        <v>-</v>
      </c>
      <c r="H18" s="24"/>
      <c r="I18" s="132"/>
      <c r="J18" s="132"/>
      <c r="K18" s="132"/>
      <c r="L18" s="134" t="str">
        <f t="shared" si="1"/>
        <v>-</v>
      </c>
      <c r="M18" s="21"/>
      <c r="N18" s="132"/>
      <c r="O18" s="132"/>
      <c r="P18" s="132"/>
      <c r="Q18" s="134" t="str">
        <f t="shared" si="2"/>
        <v>-</v>
      </c>
      <c r="R18" s="22"/>
      <c r="S18" s="132"/>
      <c r="T18" s="132"/>
      <c r="U18" s="132"/>
      <c r="V18" s="134" t="str">
        <f t="shared" si="3"/>
        <v>-</v>
      </c>
      <c r="W18" s="22"/>
      <c r="X18" s="133"/>
      <c r="Y18" s="132"/>
      <c r="Z18" s="132"/>
      <c r="AA18" s="134" t="str">
        <f t="shared" si="4"/>
        <v>-</v>
      </c>
      <c r="AB18" s="18"/>
      <c r="AC18" s="132"/>
      <c r="AD18" s="132"/>
      <c r="AE18" s="132"/>
      <c r="AF18" s="135" t="str">
        <f t="shared" si="5"/>
        <v>-</v>
      </c>
      <c r="AG18" s="19"/>
    </row>
    <row r="19" spans="1:33" ht="14.4" x14ac:dyDescent="0.3">
      <c r="A19" s="14">
        <v>13</v>
      </c>
      <c r="B19" s="33"/>
      <c r="C19" s="122"/>
      <c r="D19" s="132"/>
      <c r="E19" s="132"/>
      <c r="F19" s="132"/>
      <c r="G19" s="134" t="str">
        <f t="shared" si="0"/>
        <v>-</v>
      </c>
      <c r="H19" s="24"/>
      <c r="I19" s="132"/>
      <c r="J19" s="132"/>
      <c r="K19" s="132"/>
      <c r="L19" s="134" t="str">
        <f t="shared" si="1"/>
        <v>-</v>
      </c>
      <c r="M19" s="21"/>
      <c r="N19" s="132"/>
      <c r="O19" s="132"/>
      <c r="P19" s="132"/>
      <c r="Q19" s="134" t="str">
        <f t="shared" si="2"/>
        <v>-</v>
      </c>
      <c r="R19" s="22"/>
      <c r="S19" s="132"/>
      <c r="T19" s="132"/>
      <c r="U19" s="132"/>
      <c r="V19" s="134" t="str">
        <f t="shared" si="3"/>
        <v>-</v>
      </c>
      <c r="W19" s="22"/>
      <c r="X19" s="133"/>
      <c r="Y19" s="132"/>
      <c r="Z19" s="132"/>
      <c r="AA19" s="134" t="str">
        <f t="shared" si="4"/>
        <v>-</v>
      </c>
      <c r="AB19" s="18"/>
      <c r="AC19" s="132"/>
      <c r="AD19" s="132"/>
      <c r="AE19" s="132"/>
      <c r="AF19" s="135" t="str">
        <f t="shared" si="5"/>
        <v>-</v>
      </c>
      <c r="AG19" s="19"/>
    </row>
    <row r="20" spans="1:33" ht="14.4" x14ac:dyDescent="0.3">
      <c r="A20" s="14">
        <v>14</v>
      </c>
      <c r="B20" s="33"/>
      <c r="C20" s="122"/>
      <c r="D20" s="132"/>
      <c r="E20" s="132"/>
      <c r="F20" s="132"/>
      <c r="G20" s="134" t="str">
        <f t="shared" si="0"/>
        <v>-</v>
      </c>
      <c r="H20" s="24"/>
      <c r="I20" s="132"/>
      <c r="J20" s="132"/>
      <c r="K20" s="132"/>
      <c r="L20" s="134" t="str">
        <f t="shared" si="1"/>
        <v>-</v>
      </c>
      <c r="M20" s="21"/>
      <c r="N20" s="132"/>
      <c r="O20" s="132"/>
      <c r="P20" s="132"/>
      <c r="Q20" s="134" t="str">
        <f t="shared" si="2"/>
        <v>-</v>
      </c>
      <c r="R20" s="22"/>
      <c r="S20" s="132"/>
      <c r="T20" s="132"/>
      <c r="U20" s="132"/>
      <c r="V20" s="134" t="str">
        <f t="shared" si="3"/>
        <v>-</v>
      </c>
      <c r="W20" s="22"/>
      <c r="X20" s="133"/>
      <c r="Y20" s="132"/>
      <c r="Z20" s="132"/>
      <c r="AA20" s="134" t="str">
        <f t="shared" si="4"/>
        <v>-</v>
      </c>
      <c r="AB20" s="18"/>
      <c r="AC20" s="132"/>
      <c r="AD20" s="132"/>
      <c r="AE20" s="132"/>
      <c r="AF20" s="135" t="str">
        <f t="shared" si="5"/>
        <v>-</v>
      </c>
      <c r="AG20" s="19"/>
    </row>
    <row r="21" spans="1:33" ht="15.75" customHeight="1" x14ac:dyDescent="0.3">
      <c r="A21" s="14">
        <v>15</v>
      </c>
      <c r="B21" s="33"/>
      <c r="C21" s="122"/>
      <c r="D21" s="132"/>
      <c r="E21" s="132"/>
      <c r="F21" s="132"/>
      <c r="G21" s="134" t="str">
        <f t="shared" si="0"/>
        <v>-</v>
      </c>
      <c r="H21" s="24"/>
      <c r="I21" s="132"/>
      <c r="J21" s="132"/>
      <c r="K21" s="132"/>
      <c r="L21" s="134" t="str">
        <f t="shared" si="1"/>
        <v>-</v>
      </c>
      <c r="M21" s="21"/>
      <c r="N21" s="132"/>
      <c r="O21" s="132"/>
      <c r="P21" s="132"/>
      <c r="Q21" s="134" t="str">
        <f t="shared" si="2"/>
        <v>-</v>
      </c>
      <c r="R21" s="22"/>
      <c r="S21" s="132"/>
      <c r="T21" s="132"/>
      <c r="U21" s="132"/>
      <c r="V21" s="134" t="str">
        <f t="shared" si="3"/>
        <v>-</v>
      </c>
      <c r="W21" s="22"/>
      <c r="X21" s="133"/>
      <c r="Y21" s="132"/>
      <c r="Z21" s="132"/>
      <c r="AA21" s="134" t="str">
        <f t="shared" si="4"/>
        <v>-</v>
      </c>
      <c r="AB21" s="18"/>
      <c r="AC21" s="132"/>
      <c r="AD21" s="132"/>
      <c r="AE21" s="132"/>
      <c r="AF21" s="135" t="str">
        <f t="shared" si="5"/>
        <v>-</v>
      </c>
      <c r="AG21" s="19"/>
    </row>
    <row r="22" spans="1:33" ht="15.75" customHeight="1" x14ac:dyDescent="0.3">
      <c r="A22" s="14">
        <v>16</v>
      </c>
      <c r="B22" s="33"/>
      <c r="C22" s="122"/>
      <c r="D22" s="132"/>
      <c r="E22" s="132"/>
      <c r="F22" s="132"/>
      <c r="G22" s="134" t="str">
        <f t="shared" si="0"/>
        <v>-</v>
      </c>
      <c r="H22" s="24"/>
      <c r="I22" s="132"/>
      <c r="J22" s="132"/>
      <c r="K22" s="132"/>
      <c r="L22" s="134" t="str">
        <f t="shared" si="1"/>
        <v>-</v>
      </c>
      <c r="M22" s="21"/>
      <c r="N22" s="132"/>
      <c r="O22" s="132"/>
      <c r="P22" s="132"/>
      <c r="Q22" s="134" t="str">
        <f t="shared" si="2"/>
        <v>-</v>
      </c>
      <c r="R22" s="22"/>
      <c r="S22" s="132"/>
      <c r="T22" s="132"/>
      <c r="U22" s="132"/>
      <c r="V22" s="134" t="str">
        <f t="shared" si="3"/>
        <v>-</v>
      </c>
      <c r="W22" s="22"/>
      <c r="X22" s="133"/>
      <c r="Y22" s="132"/>
      <c r="Z22" s="132"/>
      <c r="AA22" s="134" t="str">
        <f t="shared" si="4"/>
        <v>-</v>
      </c>
      <c r="AB22" s="18"/>
      <c r="AC22" s="132"/>
      <c r="AD22" s="132"/>
      <c r="AE22" s="132"/>
      <c r="AF22" s="135" t="str">
        <f t="shared" si="5"/>
        <v>-</v>
      </c>
      <c r="AG22" s="19"/>
    </row>
    <row r="23" spans="1:33" ht="15.75" customHeight="1" x14ac:dyDescent="0.3">
      <c r="A23" s="14">
        <v>17</v>
      </c>
      <c r="B23" s="33"/>
      <c r="C23" s="122"/>
      <c r="D23" s="132"/>
      <c r="E23" s="132"/>
      <c r="F23" s="132"/>
      <c r="G23" s="134" t="str">
        <f t="shared" si="0"/>
        <v>-</v>
      </c>
      <c r="H23" s="24"/>
      <c r="I23" s="132"/>
      <c r="J23" s="132"/>
      <c r="K23" s="132"/>
      <c r="L23" s="134" t="str">
        <f t="shared" si="1"/>
        <v>-</v>
      </c>
      <c r="M23" s="21"/>
      <c r="N23" s="132"/>
      <c r="O23" s="132"/>
      <c r="P23" s="132"/>
      <c r="Q23" s="134" t="str">
        <f t="shared" si="2"/>
        <v>-</v>
      </c>
      <c r="R23" s="22"/>
      <c r="S23" s="132"/>
      <c r="T23" s="132"/>
      <c r="U23" s="132"/>
      <c r="V23" s="134" t="str">
        <f t="shared" si="3"/>
        <v>-</v>
      </c>
      <c r="W23" s="22"/>
      <c r="X23" s="133"/>
      <c r="Y23" s="132"/>
      <c r="Z23" s="132"/>
      <c r="AA23" s="134" t="str">
        <f t="shared" si="4"/>
        <v>-</v>
      </c>
      <c r="AB23" s="18"/>
      <c r="AC23" s="132"/>
      <c r="AD23" s="132"/>
      <c r="AE23" s="132"/>
      <c r="AF23" s="135" t="str">
        <f t="shared" si="5"/>
        <v>-</v>
      </c>
      <c r="AG23" s="19"/>
    </row>
    <row r="24" spans="1:33" ht="15.75" customHeight="1" x14ac:dyDescent="0.3">
      <c r="A24" s="14">
        <v>18</v>
      </c>
      <c r="B24" s="33"/>
      <c r="C24" s="122"/>
      <c r="D24" s="132"/>
      <c r="E24" s="132"/>
      <c r="F24" s="132"/>
      <c r="G24" s="134" t="str">
        <f t="shared" si="0"/>
        <v>-</v>
      </c>
      <c r="H24" s="24"/>
      <c r="I24" s="132"/>
      <c r="J24" s="132"/>
      <c r="K24" s="132"/>
      <c r="L24" s="134" t="str">
        <f t="shared" si="1"/>
        <v>-</v>
      </c>
      <c r="M24" s="21"/>
      <c r="N24" s="132"/>
      <c r="O24" s="132"/>
      <c r="P24" s="132"/>
      <c r="Q24" s="134" t="str">
        <f t="shared" si="2"/>
        <v>-</v>
      </c>
      <c r="R24" s="22"/>
      <c r="S24" s="132"/>
      <c r="T24" s="132"/>
      <c r="U24" s="132"/>
      <c r="V24" s="134" t="str">
        <f t="shared" si="3"/>
        <v>-</v>
      </c>
      <c r="W24" s="22"/>
      <c r="X24" s="133"/>
      <c r="Y24" s="132"/>
      <c r="Z24" s="132"/>
      <c r="AA24" s="134" t="str">
        <f t="shared" si="4"/>
        <v>-</v>
      </c>
      <c r="AB24" s="18"/>
      <c r="AC24" s="132"/>
      <c r="AD24" s="132"/>
      <c r="AE24" s="132"/>
      <c r="AF24" s="135" t="str">
        <f t="shared" si="5"/>
        <v>-</v>
      </c>
      <c r="AG24" s="19"/>
    </row>
    <row r="25" spans="1:33" ht="15.75" customHeight="1" x14ac:dyDescent="0.3">
      <c r="A25" s="14">
        <v>19</v>
      </c>
      <c r="B25" s="33"/>
      <c r="C25" s="122"/>
      <c r="D25" s="132"/>
      <c r="E25" s="132"/>
      <c r="F25" s="132"/>
      <c r="G25" s="134" t="str">
        <f t="shared" si="0"/>
        <v>-</v>
      </c>
      <c r="H25" s="24"/>
      <c r="I25" s="132"/>
      <c r="J25" s="132"/>
      <c r="K25" s="132"/>
      <c r="L25" s="134" t="str">
        <f t="shared" si="1"/>
        <v>-</v>
      </c>
      <c r="M25" s="21"/>
      <c r="N25" s="132"/>
      <c r="O25" s="132"/>
      <c r="P25" s="132"/>
      <c r="Q25" s="134" t="str">
        <f t="shared" si="2"/>
        <v>-</v>
      </c>
      <c r="R25" s="22"/>
      <c r="S25" s="132"/>
      <c r="T25" s="132"/>
      <c r="U25" s="132"/>
      <c r="V25" s="134" t="str">
        <f t="shared" si="3"/>
        <v>-</v>
      </c>
      <c r="W25" s="22"/>
      <c r="X25" s="133"/>
      <c r="Y25" s="132"/>
      <c r="Z25" s="132"/>
      <c r="AA25" s="134" t="str">
        <f t="shared" si="4"/>
        <v>-</v>
      </c>
      <c r="AB25" s="18"/>
      <c r="AC25" s="132"/>
      <c r="AD25" s="132"/>
      <c r="AE25" s="132"/>
      <c r="AF25" s="135" t="str">
        <f t="shared" si="5"/>
        <v>-</v>
      </c>
      <c r="AG25" s="19"/>
    </row>
    <row r="26" spans="1:33" ht="15.75" customHeight="1" x14ac:dyDescent="0.3">
      <c r="A26" s="14">
        <v>20</v>
      </c>
      <c r="B26" s="33"/>
      <c r="C26" s="122"/>
      <c r="D26" s="132"/>
      <c r="E26" s="132"/>
      <c r="F26" s="132"/>
      <c r="G26" s="134" t="str">
        <f t="shared" si="0"/>
        <v>-</v>
      </c>
      <c r="H26" s="24"/>
      <c r="I26" s="132"/>
      <c r="J26" s="132"/>
      <c r="K26" s="132"/>
      <c r="L26" s="134" t="str">
        <f t="shared" si="1"/>
        <v>-</v>
      </c>
      <c r="M26" s="21"/>
      <c r="N26" s="132"/>
      <c r="O26" s="132"/>
      <c r="P26" s="132"/>
      <c r="Q26" s="134" t="str">
        <f t="shared" si="2"/>
        <v>-</v>
      </c>
      <c r="R26" s="22"/>
      <c r="S26" s="132"/>
      <c r="T26" s="132"/>
      <c r="U26" s="132"/>
      <c r="V26" s="134" t="str">
        <f t="shared" si="3"/>
        <v>-</v>
      </c>
      <c r="W26" s="22"/>
      <c r="X26" s="133"/>
      <c r="Y26" s="132"/>
      <c r="Z26" s="132"/>
      <c r="AA26" s="134" t="str">
        <f t="shared" si="4"/>
        <v>-</v>
      </c>
      <c r="AB26" s="18"/>
      <c r="AC26" s="132"/>
      <c r="AD26" s="132"/>
      <c r="AE26" s="132"/>
      <c r="AF26" s="135" t="str">
        <f t="shared" si="5"/>
        <v>-</v>
      </c>
      <c r="AG26" s="19"/>
    </row>
    <row r="27" spans="1:33" ht="15.75" customHeight="1" x14ac:dyDescent="0.3">
      <c r="A27" s="14">
        <v>21</v>
      </c>
      <c r="B27" s="33"/>
      <c r="C27" s="122"/>
      <c r="D27" s="132"/>
      <c r="E27" s="132"/>
      <c r="F27" s="132"/>
      <c r="G27" s="134" t="str">
        <f t="shared" si="0"/>
        <v>-</v>
      </c>
      <c r="H27" s="24"/>
      <c r="I27" s="132"/>
      <c r="J27" s="132"/>
      <c r="K27" s="132"/>
      <c r="L27" s="134" t="str">
        <f t="shared" si="1"/>
        <v>-</v>
      </c>
      <c r="M27" s="21"/>
      <c r="N27" s="132"/>
      <c r="O27" s="132"/>
      <c r="P27" s="132"/>
      <c r="Q27" s="134" t="str">
        <f t="shared" si="2"/>
        <v>-</v>
      </c>
      <c r="R27" s="22"/>
      <c r="S27" s="132"/>
      <c r="T27" s="132"/>
      <c r="U27" s="132"/>
      <c r="V27" s="134" t="str">
        <f t="shared" si="3"/>
        <v>-</v>
      </c>
      <c r="W27" s="22"/>
      <c r="X27" s="133"/>
      <c r="Y27" s="132"/>
      <c r="Z27" s="132"/>
      <c r="AA27" s="134" t="str">
        <f t="shared" si="4"/>
        <v>-</v>
      </c>
      <c r="AB27" s="18"/>
      <c r="AC27" s="132"/>
      <c r="AD27" s="132"/>
      <c r="AE27" s="132"/>
      <c r="AF27" s="135" t="str">
        <f t="shared" si="5"/>
        <v>-</v>
      </c>
      <c r="AG27" s="19"/>
    </row>
    <row r="28" spans="1:33" ht="15.75" customHeight="1" x14ac:dyDescent="0.3">
      <c r="A28" s="14">
        <v>22</v>
      </c>
      <c r="B28" s="33"/>
      <c r="C28" s="122"/>
      <c r="D28" s="132"/>
      <c r="E28" s="132"/>
      <c r="F28" s="132"/>
      <c r="G28" s="134" t="str">
        <f t="shared" si="0"/>
        <v>-</v>
      </c>
      <c r="H28" s="24"/>
      <c r="I28" s="132"/>
      <c r="J28" s="132"/>
      <c r="K28" s="132"/>
      <c r="L28" s="134" t="str">
        <f t="shared" si="1"/>
        <v>-</v>
      </c>
      <c r="M28" s="21"/>
      <c r="N28" s="132"/>
      <c r="O28" s="132"/>
      <c r="P28" s="132"/>
      <c r="Q28" s="134" t="str">
        <f t="shared" si="2"/>
        <v>-</v>
      </c>
      <c r="R28" s="22"/>
      <c r="S28" s="132"/>
      <c r="T28" s="132"/>
      <c r="U28" s="132"/>
      <c r="V28" s="134" t="str">
        <f t="shared" si="3"/>
        <v>-</v>
      </c>
      <c r="W28" s="22"/>
      <c r="X28" s="133"/>
      <c r="Y28" s="132"/>
      <c r="Z28" s="132"/>
      <c r="AA28" s="134" t="str">
        <f t="shared" si="4"/>
        <v>-</v>
      </c>
      <c r="AB28" s="18"/>
      <c r="AC28" s="132"/>
      <c r="AD28" s="132"/>
      <c r="AE28" s="132"/>
      <c r="AF28" s="135" t="str">
        <f t="shared" si="5"/>
        <v>-</v>
      </c>
      <c r="AG28" s="19"/>
    </row>
    <row r="29" spans="1:33" ht="15.75" customHeight="1" x14ac:dyDescent="0.3">
      <c r="A29" s="14">
        <v>23</v>
      </c>
      <c r="B29" s="33"/>
      <c r="C29" s="122"/>
      <c r="D29" s="132"/>
      <c r="E29" s="132"/>
      <c r="F29" s="132"/>
      <c r="G29" s="134" t="str">
        <f t="shared" si="0"/>
        <v>-</v>
      </c>
      <c r="H29" s="24"/>
      <c r="I29" s="132"/>
      <c r="J29" s="132"/>
      <c r="K29" s="132"/>
      <c r="L29" s="134" t="str">
        <f t="shared" si="1"/>
        <v>-</v>
      </c>
      <c r="M29" s="21"/>
      <c r="N29" s="132"/>
      <c r="O29" s="132"/>
      <c r="P29" s="132"/>
      <c r="Q29" s="134" t="str">
        <f t="shared" si="2"/>
        <v>-</v>
      </c>
      <c r="R29" s="22"/>
      <c r="S29" s="132"/>
      <c r="T29" s="132"/>
      <c r="U29" s="132"/>
      <c r="V29" s="134" t="str">
        <f t="shared" si="3"/>
        <v>-</v>
      </c>
      <c r="W29" s="22"/>
      <c r="X29" s="133"/>
      <c r="Y29" s="132"/>
      <c r="Z29" s="132"/>
      <c r="AA29" s="134" t="str">
        <f t="shared" si="4"/>
        <v>-</v>
      </c>
      <c r="AB29" s="18"/>
      <c r="AC29" s="132"/>
      <c r="AD29" s="132"/>
      <c r="AE29" s="132"/>
      <c r="AF29" s="135" t="str">
        <f t="shared" si="5"/>
        <v>-</v>
      </c>
      <c r="AG29" s="19"/>
    </row>
    <row r="30" spans="1:33" ht="15.75" customHeight="1" x14ac:dyDescent="0.3">
      <c r="A30" s="14">
        <v>24</v>
      </c>
      <c r="B30" s="33"/>
      <c r="C30" s="122"/>
      <c r="D30" s="132"/>
      <c r="E30" s="132"/>
      <c r="F30" s="132"/>
      <c r="G30" s="134" t="str">
        <f t="shared" si="0"/>
        <v>-</v>
      </c>
      <c r="H30" s="24"/>
      <c r="I30" s="132"/>
      <c r="J30" s="132"/>
      <c r="K30" s="132"/>
      <c r="L30" s="134" t="str">
        <f t="shared" si="1"/>
        <v>-</v>
      </c>
      <c r="M30" s="21"/>
      <c r="N30" s="132"/>
      <c r="O30" s="132"/>
      <c r="P30" s="132"/>
      <c r="Q30" s="134" t="str">
        <f t="shared" si="2"/>
        <v>-</v>
      </c>
      <c r="R30" s="22"/>
      <c r="S30" s="132"/>
      <c r="T30" s="132"/>
      <c r="U30" s="132"/>
      <c r="V30" s="134" t="str">
        <f t="shared" si="3"/>
        <v>-</v>
      </c>
      <c r="W30" s="22"/>
      <c r="X30" s="133"/>
      <c r="Y30" s="132"/>
      <c r="Z30" s="132"/>
      <c r="AA30" s="134" t="str">
        <f t="shared" si="4"/>
        <v>-</v>
      </c>
      <c r="AB30" s="18"/>
      <c r="AC30" s="132"/>
      <c r="AD30" s="132"/>
      <c r="AE30" s="132"/>
      <c r="AF30" s="135" t="str">
        <f t="shared" si="5"/>
        <v>-</v>
      </c>
      <c r="AG30" s="19"/>
    </row>
    <row r="31" spans="1:33" ht="15.75" customHeight="1" x14ac:dyDescent="0.3">
      <c r="A31" s="14">
        <v>25</v>
      </c>
      <c r="B31" s="33"/>
      <c r="C31" s="122"/>
      <c r="D31" s="132"/>
      <c r="E31" s="132"/>
      <c r="F31" s="132"/>
      <c r="G31" s="134" t="str">
        <f t="shared" si="0"/>
        <v>-</v>
      </c>
      <c r="H31" s="24"/>
      <c r="I31" s="132"/>
      <c r="J31" s="132"/>
      <c r="K31" s="132"/>
      <c r="L31" s="134" t="str">
        <f t="shared" si="1"/>
        <v>-</v>
      </c>
      <c r="M31" s="21"/>
      <c r="N31" s="132"/>
      <c r="O31" s="132"/>
      <c r="P31" s="132"/>
      <c r="Q31" s="134" t="str">
        <f t="shared" si="2"/>
        <v>-</v>
      </c>
      <c r="R31" s="22"/>
      <c r="S31" s="132"/>
      <c r="T31" s="132"/>
      <c r="U31" s="132"/>
      <c r="V31" s="134" t="str">
        <f t="shared" si="3"/>
        <v>-</v>
      </c>
      <c r="W31" s="22"/>
      <c r="X31" s="133"/>
      <c r="Y31" s="132"/>
      <c r="Z31" s="132"/>
      <c r="AA31" s="134" t="str">
        <f t="shared" si="4"/>
        <v>-</v>
      </c>
      <c r="AB31" s="18"/>
      <c r="AC31" s="132"/>
      <c r="AD31" s="132"/>
      <c r="AE31" s="132"/>
      <c r="AF31" s="135" t="str">
        <f t="shared" si="5"/>
        <v>-</v>
      </c>
      <c r="AG31" s="19"/>
    </row>
    <row r="32" spans="1:33" ht="15.75" customHeight="1" x14ac:dyDescent="0.3">
      <c r="A32" s="14">
        <v>26</v>
      </c>
      <c r="B32" s="33"/>
      <c r="C32" s="122"/>
      <c r="D32" s="132"/>
      <c r="E32" s="132"/>
      <c r="F32" s="132"/>
      <c r="G32" s="134" t="str">
        <f t="shared" si="0"/>
        <v>-</v>
      </c>
      <c r="H32" s="24"/>
      <c r="I32" s="132"/>
      <c r="J32" s="132"/>
      <c r="K32" s="132"/>
      <c r="L32" s="134" t="str">
        <f t="shared" si="1"/>
        <v>-</v>
      </c>
      <c r="M32" s="21"/>
      <c r="N32" s="132"/>
      <c r="O32" s="132"/>
      <c r="P32" s="132"/>
      <c r="Q32" s="134" t="str">
        <f t="shared" si="2"/>
        <v>-</v>
      </c>
      <c r="R32" s="22"/>
      <c r="S32" s="132"/>
      <c r="T32" s="132"/>
      <c r="U32" s="132"/>
      <c r="V32" s="134" t="str">
        <f t="shared" si="3"/>
        <v>-</v>
      </c>
      <c r="W32" s="22"/>
      <c r="X32" s="133"/>
      <c r="Y32" s="132"/>
      <c r="Z32" s="132"/>
      <c r="AA32" s="134" t="str">
        <f t="shared" si="4"/>
        <v>-</v>
      </c>
      <c r="AB32" s="18"/>
      <c r="AC32" s="132"/>
      <c r="AD32" s="132"/>
      <c r="AE32" s="132"/>
      <c r="AF32" s="135" t="str">
        <f t="shared" si="5"/>
        <v>-</v>
      </c>
      <c r="AG32" s="19"/>
    </row>
    <row r="33" spans="1:33" ht="15.75" customHeight="1" x14ac:dyDescent="0.3">
      <c r="A33" s="14">
        <v>27</v>
      </c>
      <c r="B33" s="33"/>
      <c r="C33" s="122"/>
      <c r="D33" s="132"/>
      <c r="E33" s="132"/>
      <c r="F33" s="132"/>
      <c r="G33" s="134" t="str">
        <f t="shared" si="0"/>
        <v>-</v>
      </c>
      <c r="H33" s="24"/>
      <c r="I33" s="132"/>
      <c r="J33" s="132"/>
      <c r="K33" s="132"/>
      <c r="L33" s="134" t="str">
        <f t="shared" si="1"/>
        <v>-</v>
      </c>
      <c r="M33" s="21"/>
      <c r="N33" s="132"/>
      <c r="O33" s="132"/>
      <c r="P33" s="132"/>
      <c r="Q33" s="134" t="str">
        <f t="shared" si="2"/>
        <v>-</v>
      </c>
      <c r="R33" s="22"/>
      <c r="S33" s="132"/>
      <c r="T33" s="132"/>
      <c r="U33" s="132"/>
      <c r="V33" s="134" t="str">
        <f t="shared" si="3"/>
        <v>-</v>
      </c>
      <c r="W33" s="22"/>
      <c r="X33" s="133"/>
      <c r="Y33" s="132"/>
      <c r="Z33" s="132"/>
      <c r="AA33" s="134" t="str">
        <f t="shared" si="4"/>
        <v>-</v>
      </c>
      <c r="AB33" s="18"/>
      <c r="AC33" s="132"/>
      <c r="AD33" s="132"/>
      <c r="AE33" s="132"/>
      <c r="AF33" s="135" t="str">
        <f t="shared" si="5"/>
        <v>-</v>
      </c>
      <c r="AG33" s="19"/>
    </row>
    <row r="34" spans="1:33" ht="15.75" customHeight="1" x14ac:dyDescent="0.3">
      <c r="A34" s="14">
        <v>28</v>
      </c>
      <c r="B34" s="33"/>
      <c r="C34" s="122"/>
      <c r="D34" s="132"/>
      <c r="E34" s="132"/>
      <c r="F34" s="132"/>
      <c r="G34" s="134" t="str">
        <f t="shared" si="0"/>
        <v>-</v>
      </c>
      <c r="H34" s="24"/>
      <c r="I34" s="132"/>
      <c r="J34" s="132"/>
      <c r="K34" s="132"/>
      <c r="L34" s="134" t="str">
        <f t="shared" si="1"/>
        <v>-</v>
      </c>
      <c r="M34" s="21"/>
      <c r="N34" s="132"/>
      <c r="O34" s="132"/>
      <c r="P34" s="132"/>
      <c r="Q34" s="134" t="str">
        <f t="shared" si="2"/>
        <v>-</v>
      </c>
      <c r="R34" s="22"/>
      <c r="S34" s="132"/>
      <c r="T34" s="132"/>
      <c r="U34" s="132"/>
      <c r="V34" s="134" t="str">
        <f t="shared" si="3"/>
        <v>-</v>
      </c>
      <c r="W34" s="22"/>
      <c r="X34" s="133"/>
      <c r="Y34" s="132"/>
      <c r="Z34" s="132"/>
      <c r="AA34" s="134" t="str">
        <f t="shared" si="4"/>
        <v>-</v>
      </c>
      <c r="AB34" s="18"/>
      <c r="AC34" s="132"/>
      <c r="AD34" s="132"/>
      <c r="AE34" s="132"/>
      <c r="AF34" s="135" t="str">
        <f t="shared" si="5"/>
        <v>-</v>
      </c>
      <c r="AG34" s="19"/>
    </row>
    <row r="35" spans="1:33" ht="15.75" customHeight="1" x14ac:dyDescent="0.3">
      <c r="A35" s="14">
        <v>29</v>
      </c>
      <c r="B35" s="33"/>
      <c r="C35" s="122"/>
      <c r="D35" s="132"/>
      <c r="E35" s="132"/>
      <c r="F35" s="132"/>
      <c r="G35" s="134" t="str">
        <f t="shared" si="0"/>
        <v>-</v>
      </c>
      <c r="H35" s="24"/>
      <c r="I35" s="132"/>
      <c r="J35" s="132"/>
      <c r="K35" s="132"/>
      <c r="L35" s="134" t="str">
        <f t="shared" si="1"/>
        <v>-</v>
      </c>
      <c r="M35" s="21"/>
      <c r="N35" s="132"/>
      <c r="O35" s="132"/>
      <c r="P35" s="132"/>
      <c r="Q35" s="134" t="str">
        <f t="shared" si="2"/>
        <v>-</v>
      </c>
      <c r="R35" s="22"/>
      <c r="S35" s="132"/>
      <c r="T35" s="132"/>
      <c r="U35" s="132"/>
      <c r="V35" s="134" t="str">
        <f t="shared" si="3"/>
        <v>-</v>
      </c>
      <c r="W35" s="22"/>
      <c r="X35" s="133"/>
      <c r="Y35" s="132"/>
      <c r="Z35" s="132"/>
      <c r="AA35" s="134" t="str">
        <f t="shared" si="4"/>
        <v>-</v>
      </c>
      <c r="AB35" s="18"/>
      <c r="AC35" s="132"/>
      <c r="AD35" s="132"/>
      <c r="AE35" s="132"/>
      <c r="AF35" s="135" t="str">
        <f t="shared" si="5"/>
        <v>-</v>
      </c>
      <c r="AG35" s="19"/>
    </row>
    <row r="36" spans="1:33" ht="15.75" customHeight="1" x14ac:dyDescent="0.3">
      <c r="A36" s="14">
        <v>30</v>
      </c>
      <c r="B36" s="33"/>
      <c r="C36" s="122"/>
      <c r="D36" s="132"/>
      <c r="E36" s="132"/>
      <c r="F36" s="132"/>
      <c r="G36" s="134" t="str">
        <f t="shared" si="0"/>
        <v>-</v>
      </c>
      <c r="H36" s="24"/>
      <c r="I36" s="132"/>
      <c r="J36" s="132"/>
      <c r="K36" s="132"/>
      <c r="L36" s="134" t="str">
        <f t="shared" si="1"/>
        <v>-</v>
      </c>
      <c r="M36" s="21"/>
      <c r="N36" s="132"/>
      <c r="O36" s="132"/>
      <c r="P36" s="132"/>
      <c r="Q36" s="134" t="str">
        <f t="shared" si="2"/>
        <v>-</v>
      </c>
      <c r="R36" s="22"/>
      <c r="S36" s="132"/>
      <c r="T36" s="132"/>
      <c r="U36" s="132"/>
      <c r="V36" s="134" t="str">
        <f t="shared" si="3"/>
        <v>-</v>
      </c>
      <c r="W36" s="22"/>
      <c r="X36" s="133"/>
      <c r="Y36" s="132"/>
      <c r="Z36" s="132"/>
      <c r="AA36" s="134" t="str">
        <f t="shared" si="4"/>
        <v>-</v>
      </c>
      <c r="AB36" s="18"/>
      <c r="AC36" s="132"/>
      <c r="AD36" s="132"/>
      <c r="AE36" s="132"/>
      <c r="AF36" s="135" t="str">
        <f t="shared" si="5"/>
        <v>-</v>
      </c>
      <c r="AG36" s="19"/>
    </row>
    <row r="37" spans="1:33" ht="15.75" customHeight="1" x14ac:dyDescent="0.3">
      <c r="A37" s="14">
        <v>31</v>
      </c>
      <c r="B37" s="33"/>
      <c r="C37" s="122"/>
      <c r="D37" s="132"/>
      <c r="E37" s="132"/>
      <c r="F37" s="132"/>
      <c r="G37" s="134" t="str">
        <f t="shared" si="0"/>
        <v>-</v>
      </c>
      <c r="H37" s="24"/>
      <c r="I37" s="132"/>
      <c r="J37" s="132"/>
      <c r="K37" s="132"/>
      <c r="L37" s="134" t="str">
        <f t="shared" si="1"/>
        <v>-</v>
      </c>
      <c r="M37" s="21"/>
      <c r="N37" s="132"/>
      <c r="O37" s="132"/>
      <c r="P37" s="132"/>
      <c r="Q37" s="134" t="str">
        <f t="shared" si="2"/>
        <v>-</v>
      </c>
      <c r="R37" s="22"/>
      <c r="S37" s="132"/>
      <c r="T37" s="132"/>
      <c r="U37" s="132"/>
      <c r="V37" s="134" t="str">
        <f t="shared" si="3"/>
        <v>-</v>
      </c>
      <c r="W37" s="22"/>
      <c r="X37" s="133"/>
      <c r="Y37" s="132"/>
      <c r="Z37" s="132"/>
      <c r="AA37" s="134" t="str">
        <f t="shared" si="4"/>
        <v>-</v>
      </c>
      <c r="AB37" s="18"/>
      <c r="AC37" s="132"/>
      <c r="AD37" s="132"/>
      <c r="AE37" s="132"/>
      <c r="AF37" s="135" t="str">
        <f t="shared" si="5"/>
        <v>-</v>
      </c>
      <c r="AG37" s="19"/>
    </row>
    <row r="38" spans="1:33" ht="15.75" customHeight="1" x14ac:dyDescent="0.3">
      <c r="A38" s="14">
        <v>32</v>
      </c>
      <c r="B38" s="33"/>
      <c r="C38" s="122"/>
      <c r="D38" s="132"/>
      <c r="E38" s="132"/>
      <c r="F38" s="132"/>
      <c r="G38" s="134" t="str">
        <f t="shared" si="0"/>
        <v>-</v>
      </c>
      <c r="H38" s="24"/>
      <c r="I38" s="132"/>
      <c r="J38" s="132"/>
      <c r="K38" s="132"/>
      <c r="L38" s="134" t="str">
        <f t="shared" si="1"/>
        <v>-</v>
      </c>
      <c r="M38" s="21"/>
      <c r="N38" s="132"/>
      <c r="O38" s="132"/>
      <c r="P38" s="132"/>
      <c r="Q38" s="134" t="str">
        <f t="shared" si="2"/>
        <v>-</v>
      </c>
      <c r="R38" s="22"/>
      <c r="S38" s="132"/>
      <c r="T38" s="132"/>
      <c r="U38" s="132"/>
      <c r="V38" s="134" t="str">
        <f t="shared" si="3"/>
        <v>-</v>
      </c>
      <c r="W38" s="22"/>
      <c r="X38" s="133"/>
      <c r="Y38" s="132"/>
      <c r="Z38" s="132"/>
      <c r="AA38" s="134" t="str">
        <f t="shared" si="4"/>
        <v>-</v>
      </c>
      <c r="AB38" s="18"/>
      <c r="AC38" s="132"/>
      <c r="AD38" s="132"/>
      <c r="AE38" s="132"/>
      <c r="AF38" s="135" t="str">
        <f t="shared" si="5"/>
        <v>-</v>
      </c>
      <c r="AG38" s="19"/>
    </row>
    <row r="39" spans="1:33" ht="15.75" customHeight="1" x14ac:dyDescent="0.3">
      <c r="A39" s="14">
        <v>33</v>
      </c>
      <c r="B39" s="33"/>
      <c r="C39" s="122"/>
      <c r="D39" s="132"/>
      <c r="E39" s="132"/>
      <c r="F39" s="132"/>
      <c r="G39" s="134" t="str">
        <f t="shared" si="0"/>
        <v>-</v>
      </c>
      <c r="H39" s="24"/>
      <c r="I39" s="132"/>
      <c r="J39" s="132"/>
      <c r="K39" s="132"/>
      <c r="L39" s="134" t="str">
        <f t="shared" si="1"/>
        <v>-</v>
      </c>
      <c r="M39" s="21"/>
      <c r="N39" s="132"/>
      <c r="O39" s="132"/>
      <c r="P39" s="132"/>
      <c r="Q39" s="134" t="str">
        <f t="shared" si="2"/>
        <v>-</v>
      </c>
      <c r="R39" s="22"/>
      <c r="S39" s="132"/>
      <c r="T39" s="132"/>
      <c r="U39" s="132"/>
      <c r="V39" s="134" t="str">
        <f t="shared" si="3"/>
        <v>-</v>
      </c>
      <c r="W39" s="22"/>
      <c r="X39" s="133"/>
      <c r="Y39" s="132"/>
      <c r="Z39" s="132"/>
      <c r="AA39" s="134" t="str">
        <f t="shared" si="4"/>
        <v>-</v>
      </c>
      <c r="AB39" s="18"/>
      <c r="AC39" s="132"/>
      <c r="AD39" s="132"/>
      <c r="AE39" s="132"/>
      <c r="AF39" s="135" t="str">
        <f t="shared" si="5"/>
        <v>-</v>
      </c>
      <c r="AG39" s="19"/>
    </row>
    <row r="40" spans="1:33" ht="15.75" customHeight="1" x14ac:dyDescent="0.3">
      <c r="A40" s="14">
        <v>34</v>
      </c>
      <c r="B40" s="33"/>
      <c r="C40" s="122"/>
      <c r="D40" s="133"/>
      <c r="E40" s="133"/>
      <c r="F40" s="133"/>
      <c r="G40" s="134" t="str">
        <f t="shared" si="0"/>
        <v>-</v>
      </c>
      <c r="H40" s="24"/>
      <c r="I40" s="133"/>
      <c r="J40" s="133"/>
      <c r="K40" s="133"/>
      <c r="L40" s="134" t="str">
        <f t="shared" si="1"/>
        <v>-</v>
      </c>
      <c r="M40" s="21"/>
      <c r="N40" s="133"/>
      <c r="O40" s="133"/>
      <c r="P40" s="133"/>
      <c r="Q40" s="134" t="str">
        <f t="shared" si="2"/>
        <v>-</v>
      </c>
      <c r="R40" s="22"/>
      <c r="S40" s="133"/>
      <c r="T40" s="133"/>
      <c r="U40" s="133"/>
      <c r="V40" s="134" t="str">
        <f t="shared" si="3"/>
        <v>-</v>
      </c>
      <c r="W40" s="22"/>
      <c r="X40" s="133"/>
      <c r="Y40" s="133"/>
      <c r="Z40" s="133"/>
      <c r="AA40" s="134" t="str">
        <f t="shared" si="4"/>
        <v>-</v>
      </c>
      <c r="AB40" s="18"/>
      <c r="AC40" s="132"/>
      <c r="AD40" s="133"/>
      <c r="AE40" s="133"/>
      <c r="AF40" s="135" t="str">
        <f t="shared" si="5"/>
        <v>-</v>
      </c>
      <c r="AG40" s="19"/>
    </row>
    <row r="41" spans="1:33" ht="15.75" customHeight="1" x14ac:dyDescent="0.3">
      <c r="A41" s="14">
        <v>35</v>
      </c>
      <c r="B41" s="33"/>
      <c r="C41" s="122"/>
      <c r="D41" s="133"/>
      <c r="E41" s="133"/>
      <c r="F41" s="133"/>
      <c r="G41" s="134" t="str">
        <f t="shared" si="0"/>
        <v>-</v>
      </c>
      <c r="H41" s="24"/>
      <c r="I41" s="133"/>
      <c r="J41" s="133"/>
      <c r="K41" s="133"/>
      <c r="L41" s="134" t="str">
        <f t="shared" si="1"/>
        <v>-</v>
      </c>
      <c r="M41" s="21"/>
      <c r="N41" s="133"/>
      <c r="O41" s="133"/>
      <c r="P41" s="133"/>
      <c r="Q41" s="134" t="str">
        <f t="shared" si="2"/>
        <v>-</v>
      </c>
      <c r="R41" s="22"/>
      <c r="S41" s="133"/>
      <c r="T41" s="133"/>
      <c r="U41" s="133"/>
      <c r="V41" s="134" t="str">
        <f t="shared" si="3"/>
        <v>-</v>
      </c>
      <c r="W41" s="22"/>
      <c r="X41" s="133"/>
      <c r="Y41" s="133"/>
      <c r="Z41" s="133"/>
      <c r="AA41" s="134" t="str">
        <f t="shared" si="4"/>
        <v>-</v>
      </c>
      <c r="AB41" s="18"/>
      <c r="AC41" s="132"/>
      <c r="AD41" s="133"/>
      <c r="AE41" s="133"/>
      <c r="AF41" s="135" t="str">
        <f t="shared" si="5"/>
        <v>-</v>
      </c>
      <c r="AG41" s="19"/>
    </row>
    <row r="42" spans="1:33" ht="15.75" customHeight="1" x14ac:dyDescent="0.3">
      <c r="A42" s="14">
        <v>36</v>
      </c>
      <c r="B42" s="33"/>
      <c r="C42" s="122"/>
      <c r="D42" s="133"/>
      <c r="E42" s="133"/>
      <c r="F42" s="133"/>
      <c r="G42" s="134" t="str">
        <f t="shared" si="0"/>
        <v>-</v>
      </c>
      <c r="H42" s="24"/>
      <c r="I42" s="133"/>
      <c r="J42" s="133"/>
      <c r="K42" s="133"/>
      <c r="L42" s="134" t="str">
        <f t="shared" si="1"/>
        <v>-</v>
      </c>
      <c r="M42" s="21"/>
      <c r="N42" s="133"/>
      <c r="O42" s="133"/>
      <c r="P42" s="133"/>
      <c r="Q42" s="134" t="str">
        <f t="shared" si="2"/>
        <v>-</v>
      </c>
      <c r="R42" s="22"/>
      <c r="S42" s="133"/>
      <c r="T42" s="133"/>
      <c r="U42" s="133"/>
      <c r="V42" s="134" t="str">
        <f t="shared" si="3"/>
        <v>-</v>
      </c>
      <c r="W42" s="22"/>
      <c r="X42" s="133"/>
      <c r="Y42" s="133"/>
      <c r="Z42" s="133"/>
      <c r="AA42" s="134" t="str">
        <f t="shared" si="4"/>
        <v>-</v>
      </c>
      <c r="AB42" s="18"/>
      <c r="AC42" s="132"/>
      <c r="AD42" s="133"/>
      <c r="AE42" s="133"/>
      <c r="AF42" s="135" t="str">
        <f t="shared" si="5"/>
        <v>-</v>
      </c>
      <c r="AG42" s="19"/>
    </row>
    <row r="43" spans="1:33" ht="15.75" customHeight="1" x14ac:dyDescent="0.3">
      <c r="A43" s="14">
        <v>37</v>
      </c>
      <c r="B43" s="33"/>
      <c r="C43" s="122"/>
      <c r="D43" s="133"/>
      <c r="E43" s="133"/>
      <c r="F43" s="133"/>
      <c r="G43" s="134" t="str">
        <f t="shared" si="0"/>
        <v>-</v>
      </c>
      <c r="H43" s="24"/>
      <c r="I43" s="133"/>
      <c r="J43" s="133"/>
      <c r="K43" s="133"/>
      <c r="L43" s="134" t="str">
        <f t="shared" si="1"/>
        <v>-</v>
      </c>
      <c r="M43" s="21"/>
      <c r="N43" s="133"/>
      <c r="O43" s="133"/>
      <c r="P43" s="133"/>
      <c r="Q43" s="134" t="str">
        <f t="shared" si="2"/>
        <v>-</v>
      </c>
      <c r="R43" s="22"/>
      <c r="S43" s="133"/>
      <c r="T43" s="133"/>
      <c r="U43" s="133"/>
      <c r="V43" s="134" t="str">
        <f t="shared" si="3"/>
        <v>-</v>
      </c>
      <c r="W43" s="22"/>
      <c r="X43" s="133"/>
      <c r="Y43" s="133"/>
      <c r="Z43" s="133"/>
      <c r="AA43" s="134" t="str">
        <f t="shared" si="4"/>
        <v>-</v>
      </c>
      <c r="AB43" s="18"/>
      <c r="AC43" s="132"/>
      <c r="AD43" s="133"/>
      <c r="AE43" s="133"/>
      <c r="AF43" s="135" t="str">
        <f t="shared" si="5"/>
        <v>-</v>
      </c>
      <c r="AG43" s="19"/>
    </row>
    <row r="44" spans="1:33" ht="15.75" customHeight="1" x14ac:dyDescent="0.3">
      <c r="A44" s="14">
        <v>38</v>
      </c>
      <c r="B44" s="33"/>
      <c r="C44" s="122"/>
      <c r="D44" s="133"/>
      <c r="E44" s="133"/>
      <c r="F44" s="133"/>
      <c r="G44" s="134" t="str">
        <f t="shared" si="0"/>
        <v>-</v>
      </c>
      <c r="H44" s="24"/>
      <c r="I44" s="133"/>
      <c r="J44" s="133"/>
      <c r="K44" s="133"/>
      <c r="L44" s="134" t="str">
        <f t="shared" si="1"/>
        <v>-</v>
      </c>
      <c r="M44" s="21"/>
      <c r="N44" s="133"/>
      <c r="O44" s="133"/>
      <c r="P44" s="133"/>
      <c r="Q44" s="134" t="str">
        <f t="shared" si="2"/>
        <v>-</v>
      </c>
      <c r="R44" s="22"/>
      <c r="S44" s="133"/>
      <c r="T44" s="133"/>
      <c r="U44" s="133"/>
      <c r="V44" s="134" t="str">
        <f t="shared" si="3"/>
        <v>-</v>
      </c>
      <c r="W44" s="22"/>
      <c r="X44" s="133"/>
      <c r="Y44" s="133"/>
      <c r="Z44" s="133"/>
      <c r="AA44" s="134" t="str">
        <f t="shared" si="4"/>
        <v>-</v>
      </c>
      <c r="AB44" s="18"/>
      <c r="AC44" s="132"/>
      <c r="AD44" s="133"/>
      <c r="AE44" s="133"/>
      <c r="AF44" s="135" t="str">
        <f t="shared" si="5"/>
        <v>-</v>
      </c>
      <c r="AG44" s="19"/>
    </row>
    <row r="45" spans="1:33" ht="15.75" customHeight="1" x14ac:dyDescent="0.3">
      <c r="A45" s="14">
        <v>39</v>
      </c>
      <c r="B45" s="33"/>
      <c r="C45" s="122"/>
      <c r="D45" s="133"/>
      <c r="E45" s="133"/>
      <c r="F45" s="133"/>
      <c r="G45" s="134" t="str">
        <f t="shared" si="0"/>
        <v>-</v>
      </c>
      <c r="H45" s="24"/>
      <c r="I45" s="133"/>
      <c r="J45" s="133"/>
      <c r="K45" s="133"/>
      <c r="L45" s="134" t="str">
        <f t="shared" si="1"/>
        <v>-</v>
      </c>
      <c r="M45" s="21"/>
      <c r="N45" s="133"/>
      <c r="O45" s="133"/>
      <c r="P45" s="133"/>
      <c r="Q45" s="134" t="str">
        <f t="shared" si="2"/>
        <v>-</v>
      </c>
      <c r="R45" s="22"/>
      <c r="S45" s="133"/>
      <c r="T45" s="133"/>
      <c r="U45" s="133"/>
      <c r="V45" s="134" t="str">
        <f t="shared" si="3"/>
        <v>-</v>
      </c>
      <c r="W45" s="22"/>
      <c r="X45" s="133"/>
      <c r="Y45" s="133"/>
      <c r="Z45" s="133"/>
      <c r="AA45" s="134" t="str">
        <f t="shared" si="4"/>
        <v>-</v>
      </c>
      <c r="AB45" s="18"/>
      <c r="AC45" s="132"/>
      <c r="AD45" s="133"/>
      <c r="AE45" s="133"/>
      <c r="AF45" s="135" t="str">
        <f t="shared" si="5"/>
        <v>-</v>
      </c>
      <c r="AG45" s="19"/>
    </row>
    <row r="46" spans="1:33" ht="15.75" customHeight="1" x14ac:dyDescent="0.3">
      <c r="A46" s="14">
        <v>40</v>
      </c>
      <c r="B46" s="33"/>
      <c r="C46" s="122"/>
      <c r="D46" s="133"/>
      <c r="E46" s="133"/>
      <c r="F46" s="133"/>
      <c r="G46" s="134" t="str">
        <f t="shared" si="0"/>
        <v>-</v>
      </c>
      <c r="H46" s="24"/>
      <c r="I46" s="133"/>
      <c r="J46" s="133"/>
      <c r="K46" s="133"/>
      <c r="L46" s="134" t="str">
        <f t="shared" si="1"/>
        <v>-</v>
      </c>
      <c r="M46" s="21"/>
      <c r="N46" s="133"/>
      <c r="O46" s="133"/>
      <c r="P46" s="133"/>
      <c r="Q46" s="134" t="str">
        <f t="shared" si="2"/>
        <v>-</v>
      </c>
      <c r="R46" s="22"/>
      <c r="S46" s="133"/>
      <c r="T46" s="133"/>
      <c r="U46" s="133"/>
      <c r="V46" s="134" t="str">
        <f t="shared" si="3"/>
        <v>-</v>
      </c>
      <c r="W46" s="22"/>
      <c r="X46" s="133"/>
      <c r="Y46" s="133"/>
      <c r="Z46" s="133"/>
      <c r="AA46" s="134" t="str">
        <f t="shared" si="4"/>
        <v>-</v>
      </c>
      <c r="AB46" s="18"/>
      <c r="AC46" s="132"/>
      <c r="AD46" s="133"/>
      <c r="AE46" s="133"/>
      <c r="AF46" s="135" t="str">
        <f t="shared" si="5"/>
        <v>-</v>
      </c>
      <c r="AG46" s="19"/>
    </row>
    <row r="47" spans="1:33" ht="15.75" customHeight="1" x14ac:dyDescent="0.3">
      <c r="A47" s="14">
        <v>41</v>
      </c>
      <c r="B47" s="33"/>
      <c r="C47" s="122"/>
      <c r="D47" s="133"/>
      <c r="E47" s="133"/>
      <c r="F47" s="133"/>
      <c r="G47" s="134" t="str">
        <f t="shared" si="0"/>
        <v>-</v>
      </c>
      <c r="H47" s="24"/>
      <c r="I47" s="133"/>
      <c r="J47" s="133"/>
      <c r="K47" s="133"/>
      <c r="L47" s="134" t="str">
        <f t="shared" si="1"/>
        <v>-</v>
      </c>
      <c r="M47" s="21"/>
      <c r="N47" s="133"/>
      <c r="O47" s="133"/>
      <c r="P47" s="133"/>
      <c r="Q47" s="134" t="str">
        <f t="shared" si="2"/>
        <v>-</v>
      </c>
      <c r="R47" s="22"/>
      <c r="S47" s="133"/>
      <c r="T47" s="133"/>
      <c r="U47" s="133"/>
      <c r="V47" s="134" t="str">
        <f t="shared" si="3"/>
        <v>-</v>
      </c>
      <c r="W47" s="22"/>
      <c r="X47" s="133"/>
      <c r="Y47" s="133"/>
      <c r="Z47" s="133"/>
      <c r="AA47" s="134" t="str">
        <f t="shared" si="4"/>
        <v>-</v>
      </c>
      <c r="AB47" s="18"/>
      <c r="AC47" s="132"/>
      <c r="AD47" s="133"/>
      <c r="AE47" s="133"/>
      <c r="AF47" s="135" t="str">
        <f t="shared" si="5"/>
        <v>-</v>
      </c>
      <c r="AG47" s="19"/>
    </row>
    <row r="48" spans="1:33" ht="15.75" customHeight="1" x14ac:dyDescent="0.3">
      <c r="A48" s="14">
        <v>42</v>
      </c>
      <c r="B48" s="33"/>
      <c r="C48" s="122"/>
      <c r="D48" s="133"/>
      <c r="E48" s="133"/>
      <c r="F48" s="133"/>
      <c r="G48" s="134" t="str">
        <f t="shared" si="0"/>
        <v>-</v>
      </c>
      <c r="H48" s="24"/>
      <c r="I48" s="133"/>
      <c r="J48" s="133"/>
      <c r="K48" s="133"/>
      <c r="L48" s="134" t="str">
        <f t="shared" si="1"/>
        <v>-</v>
      </c>
      <c r="M48" s="21"/>
      <c r="N48" s="133"/>
      <c r="O48" s="133"/>
      <c r="P48" s="133"/>
      <c r="Q48" s="134" t="str">
        <f t="shared" si="2"/>
        <v>-</v>
      </c>
      <c r="R48" s="22"/>
      <c r="S48" s="133"/>
      <c r="T48" s="133"/>
      <c r="U48" s="133"/>
      <c r="V48" s="134" t="str">
        <f t="shared" si="3"/>
        <v>-</v>
      </c>
      <c r="W48" s="22"/>
      <c r="X48" s="133"/>
      <c r="Y48" s="133"/>
      <c r="Z48" s="133"/>
      <c r="AA48" s="134" t="str">
        <f t="shared" si="4"/>
        <v>-</v>
      </c>
      <c r="AB48" s="18"/>
      <c r="AC48" s="132"/>
      <c r="AD48" s="133"/>
      <c r="AE48" s="133"/>
      <c r="AF48" s="135" t="str">
        <f t="shared" si="5"/>
        <v>-</v>
      </c>
      <c r="AG48" s="19"/>
    </row>
    <row r="49" spans="1:35" ht="15.75" customHeight="1" x14ac:dyDescent="0.3">
      <c r="A49" s="14">
        <v>43</v>
      </c>
      <c r="B49" s="33"/>
      <c r="C49" s="122"/>
      <c r="D49" s="133"/>
      <c r="E49" s="133"/>
      <c r="F49" s="133"/>
      <c r="G49" s="134" t="str">
        <f t="shared" si="0"/>
        <v>-</v>
      </c>
      <c r="H49" s="24"/>
      <c r="I49" s="133"/>
      <c r="J49" s="133"/>
      <c r="K49" s="133"/>
      <c r="L49" s="134" t="str">
        <f t="shared" si="1"/>
        <v>-</v>
      </c>
      <c r="M49" s="21"/>
      <c r="N49" s="133"/>
      <c r="O49" s="133"/>
      <c r="P49" s="133"/>
      <c r="Q49" s="134" t="str">
        <f t="shared" si="2"/>
        <v>-</v>
      </c>
      <c r="R49" s="22"/>
      <c r="S49" s="133"/>
      <c r="T49" s="133"/>
      <c r="U49" s="133"/>
      <c r="V49" s="134" t="str">
        <f t="shared" si="3"/>
        <v>-</v>
      </c>
      <c r="W49" s="22"/>
      <c r="X49" s="133"/>
      <c r="Y49" s="133"/>
      <c r="Z49" s="133"/>
      <c r="AA49" s="134" t="str">
        <f t="shared" si="4"/>
        <v>-</v>
      </c>
      <c r="AB49" s="18"/>
      <c r="AC49" s="132"/>
      <c r="AD49" s="133"/>
      <c r="AE49" s="133"/>
      <c r="AF49" s="135" t="str">
        <f t="shared" si="5"/>
        <v>-</v>
      </c>
      <c r="AG49" s="19"/>
    </row>
    <row r="50" spans="1:35" ht="15.75" customHeight="1" x14ac:dyDescent="0.3">
      <c r="A50" s="14">
        <v>44</v>
      </c>
      <c r="B50" s="33"/>
      <c r="C50" s="122"/>
      <c r="D50" s="133"/>
      <c r="E50" s="133"/>
      <c r="F50" s="133"/>
      <c r="G50" s="134" t="str">
        <f t="shared" si="0"/>
        <v>-</v>
      </c>
      <c r="H50" s="24"/>
      <c r="I50" s="133"/>
      <c r="J50" s="133"/>
      <c r="K50" s="133"/>
      <c r="L50" s="134" t="str">
        <f t="shared" si="1"/>
        <v>-</v>
      </c>
      <c r="M50" s="21"/>
      <c r="N50" s="133"/>
      <c r="O50" s="133"/>
      <c r="P50" s="133"/>
      <c r="Q50" s="134" t="str">
        <f t="shared" si="2"/>
        <v>-</v>
      </c>
      <c r="R50" s="22"/>
      <c r="S50" s="133"/>
      <c r="T50" s="133"/>
      <c r="U50" s="133"/>
      <c r="V50" s="134" t="str">
        <f t="shared" si="3"/>
        <v>-</v>
      </c>
      <c r="W50" s="22"/>
      <c r="X50" s="133"/>
      <c r="Y50" s="133"/>
      <c r="Z50" s="133"/>
      <c r="AA50" s="134" t="str">
        <f t="shared" si="4"/>
        <v>-</v>
      </c>
      <c r="AB50" s="18"/>
      <c r="AC50" s="132"/>
      <c r="AD50" s="133"/>
      <c r="AE50" s="133"/>
      <c r="AF50" s="135" t="str">
        <f t="shared" si="5"/>
        <v>-</v>
      </c>
      <c r="AG50" s="19"/>
    </row>
    <row r="51" spans="1:35" ht="15.75" customHeight="1" x14ac:dyDescent="0.3">
      <c r="A51" s="14">
        <v>45</v>
      </c>
      <c r="B51" s="33"/>
      <c r="C51" s="122"/>
      <c r="D51" s="133"/>
      <c r="E51" s="133"/>
      <c r="F51" s="133"/>
      <c r="G51" s="134" t="str">
        <f t="shared" si="0"/>
        <v>-</v>
      </c>
      <c r="H51" s="24"/>
      <c r="I51" s="133"/>
      <c r="J51" s="133"/>
      <c r="K51" s="133"/>
      <c r="L51" s="134" t="str">
        <f t="shared" si="1"/>
        <v>-</v>
      </c>
      <c r="M51" s="21"/>
      <c r="N51" s="133"/>
      <c r="O51" s="133"/>
      <c r="P51" s="133"/>
      <c r="Q51" s="134" t="str">
        <f t="shared" si="2"/>
        <v>-</v>
      </c>
      <c r="R51" s="22"/>
      <c r="S51" s="133"/>
      <c r="T51" s="133"/>
      <c r="U51" s="133"/>
      <c r="V51" s="134" t="str">
        <f t="shared" si="3"/>
        <v>-</v>
      </c>
      <c r="W51" s="22"/>
      <c r="X51" s="133"/>
      <c r="Y51" s="133"/>
      <c r="Z51" s="133"/>
      <c r="AA51" s="134" t="str">
        <f t="shared" si="4"/>
        <v>-</v>
      </c>
      <c r="AB51" s="18"/>
      <c r="AC51" s="132"/>
      <c r="AD51" s="133"/>
      <c r="AE51" s="133"/>
      <c r="AF51" s="135" t="str">
        <f t="shared" si="5"/>
        <v>-</v>
      </c>
      <c r="AG51" s="19"/>
    </row>
    <row r="52" spans="1:35" ht="15.75" customHeight="1" x14ac:dyDescent="0.3">
      <c r="A52" s="14">
        <v>46</v>
      </c>
      <c r="B52" s="33"/>
      <c r="C52" s="122"/>
      <c r="D52" s="133"/>
      <c r="E52" s="133"/>
      <c r="F52" s="133"/>
      <c r="G52" s="134" t="str">
        <f t="shared" si="0"/>
        <v>-</v>
      </c>
      <c r="H52" s="24"/>
      <c r="I52" s="133"/>
      <c r="J52" s="133"/>
      <c r="K52" s="133"/>
      <c r="L52" s="134" t="str">
        <f t="shared" si="1"/>
        <v>-</v>
      </c>
      <c r="M52" s="21"/>
      <c r="N52" s="133"/>
      <c r="O52" s="133"/>
      <c r="P52" s="133"/>
      <c r="Q52" s="134" t="str">
        <f t="shared" si="2"/>
        <v>-</v>
      </c>
      <c r="R52" s="22"/>
      <c r="S52" s="133"/>
      <c r="T52" s="133"/>
      <c r="U52" s="133"/>
      <c r="V52" s="134" t="str">
        <f t="shared" si="3"/>
        <v>-</v>
      </c>
      <c r="W52" s="22"/>
      <c r="X52" s="133"/>
      <c r="Y52" s="133"/>
      <c r="Z52" s="133"/>
      <c r="AA52" s="134" t="str">
        <f t="shared" si="4"/>
        <v>-</v>
      </c>
      <c r="AB52" s="18"/>
      <c r="AC52" s="132"/>
      <c r="AD52" s="133"/>
      <c r="AE52" s="133"/>
      <c r="AF52" s="135" t="str">
        <f t="shared" si="5"/>
        <v>-</v>
      </c>
      <c r="AG52" s="19"/>
    </row>
    <row r="53" spans="1:35" ht="15.75" customHeight="1" x14ac:dyDescent="0.3">
      <c r="A53" s="14">
        <v>47</v>
      </c>
      <c r="B53" s="33"/>
      <c r="C53" s="122"/>
      <c r="D53" s="133"/>
      <c r="E53" s="133"/>
      <c r="F53" s="133"/>
      <c r="G53" s="134" t="str">
        <f t="shared" si="0"/>
        <v>-</v>
      </c>
      <c r="H53" s="24"/>
      <c r="I53" s="133"/>
      <c r="J53" s="133"/>
      <c r="K53" s="133"/>
      <c r="L53" s="134" t="str">
        <f t="shared" si="1"/>
        <v>-</v>
      </c>
      <c r="M53" s="21"/>
      <c r="N53" s="133"/>
      <c r="O53" s="133"/>
      <c r="P53" s="133"/>
      <c r="Q53" s="134" t="str">
        <f t="shared" si="2"/>
        <v>-</v>
      </c>
      <c r="R53" s="22"/>
      <c r="S53" s="133"/>
      <c r="T53" s="133"/>
      <c r="U53" s="133"/>
      <c r="V53" s="134" t="str">
        <f t="shared" si="3"/>
        <v>-</v>
      </c>
      <c r="W53" s="22"/>
      <c r="X53" s="133"/>
      <c r="Y53" s="133"/>
      <c r="Z53" s="133"/>
      <c r="AA53" s="134" t="str">
        <f t="shared" si="4"/>
        <v>-</v>
      </c>
      <c r="AB53" s="18"/>
      <c r="AC53" s="132"/>
      <c r="AD53" s="133"/>
      <c r="AE53" s="133"/>
      <c r="AF53" s="135" t="str">
        <f t="shared" si="5"/>
        <v>-</v>
      </c>
      <c r="AG53" s="19"/>
    </row>
    <row r="54" spans="1:35" ht="15.75" customHeight="1" x14ac:dyDescent="0.3">
      <c r="A54" s="14">
        <v>48</v>
      </c>
      <c r="B54" s="33"/>
      <c r="C54" s="122"/>
      <c r="D54" s="133"/>
      <c r="E54" s="133"/>
      <c r="F54" s="133"/>
      <c r="G54" s="134" t="str">
        <f t="shared" si="0"/>
        <v>-</v>
      </c>
      <c r="H54" s="24"/>
      <c r="I54" s="133"/>
      <c r="J54" s="133"/>
      <c r="K54" s="133"/>
      <c r="L54" s="134" t="str">
        <f t="shared" si="1"/>
        <v>-</v>
      </c>
      <c r="M54" s="21"/>
      <c r="N54" s="133"/>
      <c r="O54" s="133"/>
      <c r="P54" s="133"/>
      <c r="Q54" s="134" t="str">
        <f t="shared" si="2"/>
        <v>-</v>
      </c>
      <c r="R54" s="22"/>
      <c r="S54" s="133"/>
      <c r="T54" s="133"/>
      <c r="U54" s="133"/>
      <c r="V54" s="134" t="str">
        <f t="shared" si="3"/>
        <v>-</v>
      </c>
      <c r="W54" s="22"/>
      <c r="X54" s="133"/>
      <c r="Y54" s="133"/>
      <c r="Z54" s="133"/>
      <c r="AA54" s="134" t="str">
        <f t="shared" si="4"/>
        <v>-</v>
      </c>
      <c r="AB54" s="18"/>
      <c r="AC54" s="132"/>
      <c r="AD54" s="133"/>
      <c r="AE54" s="133"/>
      <c r="AF54" s="135" t="str">
        <f t="shared" si="5"/>
        <v>-</v>
      </c>
      <c r="AG54" s="19"/>
    </row>
    <row r="55" spans="1:35" ht="15.75" customHeight="1" x14ac:dyDescent="0.3">
      <c r="A55" s="14">
        <v>49</v>
      </c>
      <c r="B55" s="15"/>
      <c r="C55" s="121"/>
      <c r="D55" s="133"/>
      <c r="E55" s="133"/>
      <c r="F55" s="133"/>
      <c r="G55" s="134" t="str">
        <f t="shared" si="0"/>
        <v>-</v>
      </c>
      <c r="H55" s="24"/>
      <c r="I55" s="133"/>
      <c r="J55" s="133"/>
      <c r="K55" s="133"/>
      <c r="L55" s="134" t="str">
        <f t="shared" si="1"/>
        <v>-</v>
      </c>
      <c r="M55" s="21"/>
      <c r="N55" s="133"/>
      <c r="O55" s="133"/>
      <c r="P55" s="133"/>
      <c r="Q55" s="134" t="str">
        <f t="shared" si="2"/>
        <v>-</v>
      </c>
      <c r="R55" s="22"/>
      <c r="S55" s="133"/>
      <c r="T55" s="133"/>
      <c r="U55" s="133"/>
      <c r="V55" s="134" t="str">
        <f t="shared" si="3"/>
        <v>-</v>
      </c>
      <c r="W55" s="22"/>
      <c r="X55" s="133"/>
      <c r="Y55" s="133"/>
      <c r="Z55" s="133"/>
      <c r="AA55" s="134" t="str">
        <f t="shared" si="4"/>
        <v>-</v>
      </c>
      <c r="AB55" s="18"/>
      <c r="AC55" s="132"/>
      <c r="AD55" s="133"/>
      <c r="AE55" s="133"/>
      <c r="AF55" s="135" t="str">
        <f t="shared" si="5"/>
        <v>-</v>
      </c>
      <c r="AG55" s="19"/>
    </row>
    <row r="56" spans="1:35" ht="15.75" customHeight="1" x14ac:dyDescent="0.3">
      <c r="A56" s="14">
        <v>50</v>
      </c>
      <c r="B56" s="15"/>
      <c r="C56" s="115"/>
      <c r="D56" s="133"/>
      <c r="E56" s="133"/>
      <c r="F56" s="133"/>
      <c r="G56" s="134" t="str">
        <f t="shared" si="0"/>
        <v>-</v>
      </c>
      <c r="H56" s="24"/>
      <c r="I56" s="133"/>
      <c r="J56" s="133"/>
      <c r="K56" s="133"/>
      <c r="L56" s="134" t="str">
        <f t="shared" si="1"/>
        <v>-</v>
      </c>
      <c r="M56" s="21"/>
      <c r="N56" s="133"/>
      <c r="O56" s="133"/>
      <c r="P56" s="133"/>
      <c r="Q56" s="134" t="str">
        <f t="shared" si="2"/>
        <v>-</v>
      </c>
      <c r="R56" s="22"/>
      <c r="S56" s="133"/>
      <c r="T56" s="133"/>
      <c r="U56" s="133"/>
      <c r="V56" s="134" t="str">
        <f t="shared" si="3"/>
        <v>-</v>
      </c>
      <c r="W56" s="22"/>
      <c r="X56" s="133"/>
      <c r="Y56" s="133"/>
      <c r="Z56" s="133"/>
      <c r="AA56" s="134" t="str">
        <f t="shared" si="4"/>
        <v>-</v>
      </c>
      <c r="AB56" s="18"/>
      <c r="AC56" s="132"/>
      <c r="AD56" s="133"/>
      <c r="AE56" s="133"/>
      <c r="AF56" s="135" t="str">
        <f t="shared" si="5"/>
        <v>-</v>
      </c>
      <c r="AG56" s="19"/>
    </row>
    <row r="57" spans="1:35" ht="15.75" customHeight="1" x14ac:dyDescent="0.3">
      <c r="A57" s="14">
        <v>51</v>
      </c>
      <c r="B57" s="15"/>
      <c r="C57" s="115"/>
      <c r="D57" s="133"/>
      <c r="E57" s="133"/>
      <c r="F57" s="133"/>
      <c r="G57" s="134" t="str">
        <f t="shared" si="0"/>
        <v>-</v>
      </c>
      <c r="H57" s="24"/>
      <c r="I57" s="133"/>
      <c r="J57" s="133"/>
      <c r="K57" s="133"/>
      <c r="L57" s="134" t="str">
        <f t="shared" si="1"/>
        <v>-</v>
      </c>
      <c r="M57" s="21"/>
      <c r="N57" s="133"/>
      <c r="O57" s="133"/>
      <c r="P57" s="133"/>
      <c r="Q57" s="134" t="str">
        <f t="shared" si="2"/>
        <v>-</v>
      </c>
      <c r="R57" s="22"/>
      <c r="S57" s="133"/>
      <c r="T57" s="133"/>
      <c r="U57" s="133"/>
      <c r="V57" s="134" t="str">
        <f t="shared" si="3"/>
        <v>-</v>
      </c>
      <c r="W57" s="22"/>
      <c r="X57" s="133"/>
      <c r="Y57" s="133"/>
      <c r="Z57" s="133"/>
      <c r="AA57" s="134" t="str">
        <f t="shared" si="4"/>
        <v>-</v>
      </c>
      <c r="AB57" s="18"/>
      <c r="AC57" s="132"/>
      <c r="AD57" s="133"/>
      <c r="AE57" s="133"/>
      <c r="AF57" s="135" t="str">
        <f t="shared" si="5"/>
        <v>-</v>
      </c>
      <c r="AG57" s="19"/>
      <c r="AI57" s="19"/>
    </row>
    <row r="58" spans="1:35" ht="15.75" customHeight="1" x14ac:dyDescent="0.3">
      <c r="A58" s="14">
        <v>52</v>
      </c>
      <c r="B58" s="15"/>
      <c r="C58" s="115"/>
      <c r="D58" s="133"/>
      <c r="E58" s="133"/>
      <c r="F58" s="133"/>
      <c r="G58" s="134" t="str">
        <f t="shared" si="0"/>
        <v>-</v>
      </c>
      <c r="H58" s="24"/>
      <c r="I58" s="133"/>
      <c r="J58" s="133"/>
      <c r="K58" s="133"/>
      <c r="L58" s="134" t="str">
        <f t="shared" si="1"/>
        <v>-</v>
      </c>
      <c r="M58" s="21"/>
      <c r="N58" s="133"/>
      <c r="O58" s="133"/>
      <c r="P58" s="133"/>
      <c r="Q58" s="134" t="str">
        <f t="shared" si="2"/>
        <v>-</v>
      </c>
      <c r="R58" s="22"/>
      <c r="S58" s="133"/>
      <c r="T58" s="133"/>
      <c r="U58" s="133"/>
      <c r="V58" s="134" t="str">
        <f t="shared" si="3"/>
        <v>-</v>
      </c>
      <c r="W58" s="22"/>
      <c r="X58" s="133"/>
      <c r="Y58" s="133"/>
      <c r="Z58" s="133"/>
      <c r="AA58" s="134" t="str">
        <f t="shared" si="4"/>
        <v>-</v>
      </c>
      <c r="AB58" s="18"/>
      <c r="AC58" s="132"/>
      <c r="AD58" s="133"/>
      <c r="AE58" s="133"/>
      <c r="AF58" s="135" t="str">
        <f t="shared" si="5"/>
        <v>-</v>
      </c>
      <c r="AG58" s="19"/>
    </row>
    <row r="59" spans="1:35" ht="15.75" customHeight="1" x14ac:dyDescent="0.3">
      <c r="A59" s="14">
        <v>53</v>
      </c>
      <c r="B59" s="15"/>
      <c r="C59" s="115"/>
      <c r="D59" s="133"/>
      <c r="E59" s="133"/>
      <c r="F59" s="133"/>
      <c r="G59" s="134" t="str">
        <f t="shared" si="0"/>
        <v>-</v>
      </c>
      <c r="H59" s="24"/>
      <c r="I59" s="133"/>
      <c r="J59" s="133"/>
      <c r="K59" s="133"/>
      <c r="L59" s="134" t="str">
        <f t="shared" si="1"/>
        <v>-</v>
      </c>
      <c r="M59" s="21"/>
      <c r="N59" s="133"/>
      <c r="O59" s="133"/>
      <c r="P59" s="133"/>
      <c r="Q59" s="134" t="str">
        <f t="shared" si="2"/>
        <v>-</v>
      </c>
      <c r="R59" s="22"/>
      <c r="S59" s="133"/>
      <c r="T59" s="133"/>
      <c r="U59" s="133"/>
      <c r="V59" s="134" t="str">
        <f t="shared" si="3"/>
        <v>-</v>
      </c>
      <c r="W59" s="22"/>
      <c r="X59" s="133"/>
      <c r="Y59" s="133"/>
      <c r="Z59" s="133"/>
      <c r="AA59" s="134" t="str">
        <f t="shared" si="4"/>
        <v>-</v>
      </c>
      <c r="AB59" s="18"/>
      <c r="AC59" s="132"/>
      <c r="AD59" s="133"/>
      <c r="AE59" s="133"/>
      <c r="AF59" s="135" t="str">
        <f t="shared" si="5"/>
        <v>-</v>
      </c>
      <c r="AG59" s="19"/>
    </row>
    <row r="60" spans="1:35" ht="15.75" customHeight="1" x14ac:dyDescent="0.3">
      <c r="A60" s="14">
        <v>54</v>
      </c>
      <c r="B60" s="15"/>
      <c r="C60" s="115"/>
      <c r="D60" s="119"/>
      <c r="E60" s="119"/>
      <c r="F60" s="119"/>
      <c r="G60" s="134" t="str">
        <f t="shared" si="0"/>
        <v>-</v>
      </c>
      <c r="H60" s="24"/>
      <c r="I60" s="119"/>
      <c r="J60" s="119"/>
      <c r="K60" s="119"/>
      <c r="L60" s="134" t="str">
        <f t="shared" si="1"/>
        <v>-</v>
      </c>
      <c r="M60" s="21"/>
      <c r="N60" s="119"/>
      <c r="O60" s="119"/>
      <c r="P60" s="119"/>
      <c r="Q60" s="134" t="str">
        <f t="shared" si="2"/>
        <v>-</v>
      </c>
      <c r="R60" s="22"/>
      <c r="S60" s="119"/>
      <c r="T60" s="119"/>
      <c r="U60" s="119"/>
      <c r="V60" s="134" t="str">
        <f t="shared" si="3"/>
        <v>-</v>
      </c>
      <c r="W60" s="22"/>
      <c r="X60" s="119"/>
      <c r="Y60" s="119"/>
      <c r="Z60" s="119"/>
      <c r="AA60" s="134" t="str">
        <f t="shared" si="4"/>
        <v>-</v>
      </c>
      <c r="AB60" s="18"/>
      <c r="AC60" s="117"/>
      <c r="AD60" s="119"/>
      <c r="AE60" s="119"/>
      <c r="AF60" s="135" t="str">
        <f t="shared" si="5"/>
        <v>-</v>
      </c>
      <c r="AG60" s="19"/>
    </row>
    <row r="61" spans="1:35" ht="15.75" customHeight="1" x14ac:dyDescent="0.3">
      <c r="A61" s="14">
        <v>55</v>
      </c>
      <c r="B61" s="15"/>
      <c r="C61" s="115"/>
      <c r="D61" s="119"/>
      <c r="E61" s="119"/>
      <c r="F61" s="119"/>
      <c r="G61" s="134" t="str">
        <f t="shared" si="0"/>
        <v>-</v>
      </c>
      <c r="H61" s="24"/>
      <c r="I61" s="119"/>
      <c r="J61" s="119"/>
      <c r="K61" s="119"/>
      <c r="L61" s="134" t="str">
        <f t="shared" si="1"/>
        <v>-</v>
      </c>
      <c r="M61" s="21"/>
      <c r="N61" s="119"/>
      <c r="O61" s="119"/>
      <c r="P61" s="119"/>
      <c r="Q61" s="134" t="str">
        <f t="shared" si="2"/>
        <v>-</v>
      </c>
      <c r="R61" s="22"/>
      <c r="S61" s="119"/>
      <c r="T61" s="119"/>
      <c r="U61" s="119"/>
      <c r="V61" s="134" t="str">
        <f t="shared" si="3"/>
        <v>-</v>
      </c>
      <c r="W61" s="22"/>
      <c r="X61" s="119"/>
      <c r="Y61" s="119"/>
      <c r="Z61" s="119"/>
      <c r="AA61" s="134" t="str">
        <f t="shared" si="4"/>
        <v>-</v>
      </c>
      <c r="AB61" s="18"/>
      <c r="AC61" s="117"/>
      <c r="AD61" s="119"/>
      <c r="AE61" s="119"/>
      <c r="AF61" s="135" t="str">
        <f t="shared" si="5"/>
        <v>-</v>
      </c>
      <c r="AG61" s="19"/>
    </row>
    <row r="62" spans="1:35" ht="15.75" customHeight="1" x14ac:dyDescent="0.3">
      <c r="A62" s="14">
        <v>56</v>
      </c>
      <c r="B62" s="15"/>
      <c r="C62" s="115"/>
      <c r="D62" s="119"/>
      <c r="E62" s="119"/>
      <c r="F62" s="119"/>
      <c r="G62" s="134" t="str">
        <f t="shared" si="0"/>
        <v>-</v>
      </c>
      <c r="H62" s="24"/>
      <c r="I62" s="119"/>
      <c r="J62" s="119"/>
      <c r="K62" s="119"/>
      <c r="L62" s="134" t="str">
        <f t="shared" si="1"/>
        <v>-</v>
      </c>
      <c r="M62" s="21"/>
      <c r="N62" s="119"/>
      <c r="O62" s="119"/>
      <c r="P62" s="119"/>
      <c r="Q62" s="134" t="str">
        <f t="shared" si="2"/>
        <v>-</v>
      </c>
      <c r="R62" s="22"/>
      <c r="S62" s="119"/>
      <c r="T62" s="119"/>
      <c r="U62" s="119"/>
      <c r="V62" s="134" t="str">
        <f t="shared" si="3"/>
        <v>-</v>
      </c>
      <c r="W62" s="22"/>
      <c r="X62" s="119"/>
      <c r="Y62" s="119"/>
      <c r="Z62" s="119"/>
      <c r="AA62" s="134" t="str">
        <f t="shared" si="4"/>
        <v>-</v>
      </c>
      <c r="AB62" s="18"/>
      <c r="AC62" s="117"/>
      <c r="AD62" s="119"/>
      <c r="AE62" s="119"/>
      <c r="AF62" s="135" t="str">
        <f t="shared" si="5"/>
        <v>-</v>
      </c>
      <c r="AG62" s="19"/>
    </row>
    <row r="63" spans="1:35" ht="15.75" customHeight="1" x14ac:dyDescent="0.3">
      <c r="A63" s="14">
        <v>57</v>
      </c>
      <c r="B63" s="15"/>
      <c r="C63" s="115"/>
      <c r="D63" s="117"/>
      <c r="E63" s="116"/>
      <c r="F63" s="41"/>
      <c r="G63" s="134" t="str">
        <f t="shared" si="0"/>
        <v>-</v>
      </c>
      <c r="H63" s="24"/>
      <c r="I63" s="119"/>
      <c r="J63" s="130"/>
      <c r="K63" s="35"/>
      <c r="L63" s="134" t="str">
        <f t="shared" si="1"/>
        <v>-</v>
      </c>
      <c r="M63" s="21"/>
      <c r="N63" s="119"/>
      <c r="O63" s="130"/>
      <c r="P63" s="35"/>
      <c r="Q63" s="134" t="str">
        <f t="shared" si="2"/>
        <v>-</v>
      </c>
      <c r="R63" s="22"/>
      <c r="S63" s="119"/>
      <c r="T63" s="130"/>
      <c r="U63" s="35"/>
      <c r="V63" s="134" t="str">
        <f t="shared" si="3"/>
        <v>-</v>
      </c>
      <c r="W63" s="22"/>
      <c r="X63" s="117"/>
      <c r="Y63" s="34"/>
      <c r="Z63" s="35"/>
      <c r="AA63" s="134" t="str">
        <f t="shared" si="4"/>
        <v>-</v>
      </c>
      <c r="AB63" s="18"/>
      <c r="AC63" s="117"/>
      <c r="AD63" s="34"/>
      <c r="AE63" s="35"/>
      <c r="AF63" s="135" t="str">
        <f t="shared" si="5"/>
        <v>-</v>
      </c>
      <c r="AG63" s="19"/>
    </row>
    <row r="64" spans="1:35" ht="15.75" customHeight="1" x14ac:dyDescent="0.3">
      <c r="A64" s="14">
        <v>58</v>
      </c>
      <c r="B64" s="15"/>
      <c r="C64" s="33"/>
      <c r="D64" s="36"/>
      <c r="E64" s="34"/>
      <c r="F64" s="41"/>
      <c r="G64" s="134" t="str">
        <f t="shared" si="0"/>
        <v>-</v>
      </c>
      <c r="H64" s="24"/>
      <c r="I64" s="42"/>
      <c r="J64" s="40"/>
      <c r="K64" s="35"/>
      <c r="L64" s="134" t="str">
        <f t="shared" si="1"/>
        <v>-</v>
      </c>
      <c r="M64" s="21"/>
      <c r="N64" s="42"/>
      <c r="O64" s="40"/>
      <c r="P64" s="35"/>
      <c r="Q64" s="134" t="str">
        <f t="shared" si="2"/>
        <v>-</v>
      </c>
      <c r="R64" s="22"/>
      <c r="S64" s="131"/>
      <c r="T64" s="40"/>
      <c r="U64" s="35"/>
      <c r="V64" s="134" t="str">
        <f t="shared" si="3"/>
        <v>-</v>
      </c>
      <c r="W64" s="22"/>
      <c r="X64" s="36"/>
      <c r="Y64" s="34"/>
      <c r="Z64" s="35"/>
      <c r="AA64" s="134" t="str">
        <f t="shared" si="4"/>
        <v>-</v>
      </c>
      <c r="AB64" s="18"/>
      <c r="AC64" s="36"/>
      <c r="AD64" s="34"/>
      <c r="AE64" s="35"/>
      <c r="AF64" s="135" t="str">
        <f t="shared" si="5"/>
        <v>-</v>
      </c>
      <c r="AG64" s="19"/>
    </row>
    <row r="65" spans="1:33" ht="15.75" customHeight="1" x14ac:dyDescent="0.3">
      <c r="A65" s="14">
        <v>59</v>
      </c>
      <c r="B65" s="15"/>
      <c r="C65" s="33"/>
      <c r="D65" s="36"/>
      <c r="E65" s="34"/>
      <c r="F65" s="41"/>
      <c r="G65" s="134" t="str">
        <f t="shared" si="0"/>
        <v>-</v>
      </c>
      <c r="H65" s="24"/>
      <c r="I65" s="42"/>
      <c r="J65" s="40"/>
      <c r="K65" s="35"/>
      <c r="L65" s="134" t="str">
        <f t="shared" si="1"/>
        <v>-</v>
      </c>
      <c r="M65" s="21"/>
      <c r="N65" s="42"/>
      <c r="O65" s="40"/>
      <c r="P65" s="35"/>
      <c r="Q65" s="134" t="str">
        <f t="shared" si="2"/>
        <v>-</v>
      </c>
      <c r="R65" s="22"/>
      <c r="S65" s="131"/>
      <c r="T65" s="40"/>
      <c r="U65" s="35"/>
      <c r="V65" s="134" t="str">
        <f t="shared" si="3"/>
        <v>-</v>
      </c>
      <c r="W65" s="22"/>
      <c r="X65" s="36"/>
      <c r="Y65" s="34"/>
      <c r="Z65" s="35"/>
      <c r="AA65" s="134" t="str">
        <f t="shared" si="4"/>
        <v>-</v>
      </c>
      <c r="AB65" s="18"/>
      <c r="AC65" s="36"/>
      <c r="AD65" s="34"/>
      <c r="AE65" s="35"/>
      <c r="AF65" s="135" t="str">
        <f t="shared" si="5"/>
        <v>-</v>
      </c>
      <c r="AG65" s="19"/>
    </row>
    <row r="66" spans="1:33" ht="15.75" customHeight="1" x14ac:dyDescent="0.3">
      <c r="A66" s="14">
        <v>60</v>
      </c>
      <c r="B66" s="15"/>
      <c r="C66" s="33"/>
      <c r="D66" s="36"/>
      <c r="E66" s="34"/>
      <c r="F66" s="41"/>
      <c r="G66" s="134" t="str">
        <f t="shared" si="0"/>
        <v>-</v>
      </c>
      <c r="H66" s="24"/>
      <c r="I66" s="42"/>
      <c r="J66" s="40"/>
      <c r="K66" s="35"/>
      <c r="L66" s="134" t="str">
        <f t="shared" si="1"/>
        <v>-</v>
      </c>
      <c r="M66" s="21"/>
      <c r="N66" s="42"/>
      <c r="O66" s="40"/>
      <c r="P66" s="35"/>
      <c r="Q66" s="134" t="str">
        <f t="shared" si="2"/>
        <v>-</v>
      </c>
      <c r="R66" s="22"/>
      <c r="S66" s="131"/>
      <c r="T66" s="40"/>
      <c r="U66" s="35"/>
      <c r="V66" s="134" t="str">
        <f t="shared" si="3"/>
        <v>-</v>
      </c>
      <c r="W66" s="22"/>
      <c r="X66" s="36"/>
      <c r="Y66" s="34"/>
      <c r="Z66" s="35"/>
      <c r="AA66" s="134" t="str">
        <f t="shared" si="4"/>
        <v>-</v>
      </c>
      <c r="AB66" s="18"/>
      <c r="AC66" s="36"/>
      <c r="AD66" s="34"/>
      <c r="AE66" s="35"/>
      <c r="AF66" s="135" t="str">
        <f t="shared" si="5"/>
        <v>-</v>
      </c>
      <c r="AG66" s="17"/>
    </row>
    <row r="67" spans="1:33" ht="15.75" customHeight="1" x14ac:dyDescent="0.3">
      <c r="A67" s="14">
        <v>61</v>
      </c>
      <c r="B67" s="13"/>
      <c r="C67" s="16"/>
      <c r="D67" s="36"/>
      <c r="E67" s="34"/>
      <c r="F67" s="41"/>
      <c r="G67" s="134" t="str">
        <f t="shared" si="0"/>
        <v>-</v>
      </c>
      <c r="H67" s="23"/>
      <c r="I67" s="42"/>
      <c r="J67" s="40"/>
      <c r="K67" s="35"/>
      <c r="L67" s="134" t="str">
        <f t="shared" si="1"/>
        <v>-</v>
      </c>
      <c r="M67" s="21"/>
      <c r="N67" s="42"/>
      <c r="O67" s="40"/>
      <c r="P67" s="35"/>
      <c r="Q67" s="134" t="str">
        <f t="shared" si="2"/>
        <v>-</v>
      </c>
      <c r="R67" s="22"/>
      <c r="S67" s="131"/>
      <c r="T67" s="40"/>
      <c r="U67" s="35"/>
      <c r="V67" s="134" t="str">
        <f t="shared" si="3"/>
        <v>-</v>
      </c>
      <c r="W67" s="22"/>
      <c r="X67" s="36"/>
      <c r="Y67" s="34"/>
      <c r="Z67" s="35"/>
      <c r="AA67" s="134" t="str">
        <f t="shared" si="4"/>
        <v>-</v>
      </c>
      <c r="AB67" s="18"/>
      <c r="AC67" s="36"/>
      <c r="AD67" s="34"/>
      <c r="AE67" s="35"/>
      <c r="AF67" s="135" t="str">
        <f t="shared" si="5"/>
        <v>-</v>
      </c>
      <c r="AG67" s="17"/>
    </row>
    <row r="68" spans="1:33" ht="15.75" customHeight="1" x14ac:dyDescent="0.3">
      <c r="A68" s="14">
        <v>62</v>
      </c>
      <c r="B68" s="13"/>
      <c r="C68" s="16"/>
      <c r="D68" s="36"/>
      <c r="E68" s="34"/>
      <c r="F68" s="41"/>
      <c r="G68" s="134" t="str">
        <f t="shared" si="0"/>
        <v>-</v>
      </c>
      <c r="H68" s="23"/>
      <c r="I68" s="42"/>
      <c r="J68" s="40"/>
      <c r="K68" s="35"/>
      <c r="L68" s="134" t="str">
        <f t="shared" si="1"/>
        <v>-</v>
      </c>
      <c r="M68" s="21"/>
      <c r="N68" s="42"/>
      <c r="O68" s="40"/>
      <c r="P68" s="35"/>
      <c r="Q68" s="134" t="str">
        <f t="shared" si="2"/>
        <v>-</v>
      </c>
      <c r="R68" s="22"/>
      <c r="S68" s="131"/>
      <c r="T68" s="40"/>
      <c r="U68" s="35"/>
      <c r="V68" s="134" t="str">
        <f t="shared" si="3"/>
        <v>-</v>
      </c>
      <c r="W68" s="22"/>
      <c r="X68" s="36"/>
      <c r="Y68" s="34"/>
      <c r="Z68" s="35"/>
      <c r="AA68" s="134" t="str">
        <f t="shared" si="4"/>
        <v>-</v>
      </c>
      <c r="AB68" s="18"/>
      <c r="AC68" s="36"/>
      <c r="AD68" s="34"/>
      <c r="AE68" s="35"/>
      <c r="AF68" s="135" t="str">
        <f t="shared" si="5"/>
        <v>-</v>
      </c>
      <c r="AG68" s="17"/>
    </row>
    <row r="69" spans="1:33" ht="15.75" customHeight="1" x14ac:dyDescent="0.3">
      <c r="A69" s="14">
        <v>63</v>
      </c>
      <c r="B69" s="13"/>
      <c r="C69" s="16"/>
      <c r="D69" s="36"/>
      <c r="E69" s="34"/>
      <c r="F69" s="41"/>
      <c r="G69" s="134" t="str">
        <f t="shared" si="0"/>
        <v>-</v>
      </c>
      <c r="H69" s="23"/>
      <c r="I69" s="42"/>
      <c r="J69" s="40"/>
      <c r="K69" s="35"/>
      <c r="L69" s="134" t="str">
        <f t="shared" si="1"/>
        <v>-</v>
      </c>
      <c r="M69" s="21"/>
      <c r="N69" s="42"/>
      <c r="O69" s="40"/>
      <c r="P69" s="35"/>
      <c r="Q69" s="134" t="str">
        <f t="shared" si="2"/>
        <v>-</v>
      </c>
      <c r="R69" s="22"/>
      <c r="S69" s="131"/>
      <c r="T69" s="40"/>
      <c r="U69" s="35"/>
      <c r="V69" s="134" t="str">
        <f t="shared" si="3"/>
        <v>-</v>
      </c>
      <c r="W69" s="22"/>
      <c r="X69" s="36"/>
      <c r="Y69" s="34"/>
      <c r="Z69" s="35"/>
      <c r="AA69" s="134" t="str">
        <f t="shared" si="4"/>
        <v>-</v>
      </c>
      <c r="AB69" s="18"/>
      <c r="AC69" s="36"/>
      <c r="AD69" s="34"/>
      <c r="AE69" s="35"/>
      <c r="AF69" s="135" t="str">
        <f t="shared" si="5"/>
        <v>-</v>
      </c>
      <c r="AG69" s="17"/>
    </row>
    <row r="70" spans="1:33" ht="15.75" customHeight="1" x14ac:dyDescent="0.3">
      <c r="A70" s="14">
        <v>64</v>
      </c>
      <c r="B70" s="13"/>
      <c r="C70" s="16"/>
      <c r="D70" s="36"/>
      <c r="E70" s="34"/>
      <c r="F70" s="41"/>
      <c r="G70" s="134" t="str">
        <f t="shared" si="0"/>
        <v>-</v>
      </c>
      <c r="H70" s="23"/>
      <c r="I70" s="42"/>
      <c r="J70" s="40"/>
      <c r="K70" s="35"/>
      <c r="L70" s="134" t="str">
        <f t="shared" si="1"/>
        <v>-</v>
      </c>
      <c r="M70" s="21"/>
      <c r="N70" s="42"/>
      <c r="O70" s="40"/>
      <c r="P70" s="35"/>
      <c r="Q70" s="134" t="str">
        <f t="shared" si="2"/>
        <v>-</v>
      </c>
      <c r="R70" s="22"/>
      <c r="S70" s="131"/>
      <c r="T70" s="40"/>
      <c r="U70" s="35"/>
      <c r="V70" s="134" t="str">
        <f t="shared" si="3"/>
        <v>-</v>
      </c>
      <c r="W70" s="22"/>
      <c r="X70" s="36"/>
      <c r="Y70" s="34"/>
      <c r="Z70" s="35"/>
      <c r="AA70" s="134" t="str">
        <f t="shared" si="4"/>
        <v>-</v>
      </c>
      <c r="AB70" s="18"/>
      <c r="AC70" s="36"/>
      <c r="AD70" s="34"/>
      <c r="AE70" s="35"/>
      <c r="AF70" s="135" t="str">
        <f t="shared" si="5"/>
        <v>-</v>
      </c>
      <c r="AG70" s="17"/>
    </row>
    <row r="71" spans="1:33" ht="15.75" customHeight="1" x14ac:dyDescent="0.3">
      <c r="A71" s="14">
        <v>65</v>
      </c>
      <c r="B71" s="13"/>
      <c r="C71" s="16"/>
      <c r="D71" s="36"/>
      <c r="E71" s="34"/>
      <c r="F71" s="41"/>
      <c r="G71" s="134" t="str">
        <f t="shared" si="0"/>
        <v>-</v>
      </c>
      <c r="H71" s="23"/>
      <c r="I71" s="42"/>
      <c r="J71" s="40"/>
      <c r="K71" s="35"/>
      <c r="L71" s="134" t="str">
        <f t="shared" si="1"/>
        <v>-</v>
      </c>
      <c r="M71" s="21"/>
      <c r="N71" s="42"/>
      <c r="O71" s="40"/>
      <c r="P71" s="35"/>
      <c r="Q71" s="134" t="str">
        <f t="shared" si="2"/>
        <v>-</v>
      </c>
      <c r="R71" s="22"/>
      <c r="S71" s="131"/>
      <c r="T71" s="40"/>
      <c r="U71" s="35"/>
      <c r="V71" s="134" t="str">
        <f t="shared" si="3"/>
        <v>-</v>
      </c>
      <c r="W71" s="22"/>
      <c r="X71" s="36"/>
      <c r="Y71" s="34"/>
      <c r="Z71" s="35"/>
      <c r="AA71" s="134" t="str">
        <f t="shared" si="4"/>
        <v>-</v>
      </c>
      <c r="AB71" s="18"/>
      <c r="AC71" s="36"/>
      <c r="AD71" s="34"/>
      <c r="AE71" s="35"/>
      <c r="AF71" s="135" t="str">
        <f t="shared" si="5"/>
        <v>-</v>
      </c>
      <c r="AG71" s="17"/>
    </row>
    <row r="72" spans="1:33" ht="15.75" customHeight="1" x14ac:dyDescent="0.3">
      <c r="A72" s="14">
        <v>66</v>
      </c>
      <c r="B72" s="13"/>
      <c r="C72" s="16"/>
      <c r="D72" s="36"/>
      <c r="E72" s="34"/>
      <c r="F72" s="41"/>
      <c r="G72" s="134" t="str">
        <f t="shared" ref="G72:G106" si="6">IFERROR(ROUND(((D72+E72+F72)/($D$5+$E$5+$F$5))*100,2),"-")</f>
        <v>-</v>
      </c>
      <c r="H72" s="23"/>
      <c r="I72" s="42"/>
      <c r="J72" s="40"/>
      <c r="K72" s="35"/>
      <c r="L72" s="134" t="str">
        <f t="shared" ref="L72:L106" si="7">IFERROR(ROUND(((I72+J72+K72)/($I$5+$J$5+$K$5))*100,2),"-")</f>
        <v>-</v>
      </c>
      <c r="M72" s="21"/>
      <c r="N72" s="42"/>
      <c r="O72" s="40"/>
      <c r="P72" s="35"/>
      <c r="Q72" s="134" t="str">
        <f t="shared" ref="Q72:Q106" si="8">IFERROR(ROUND(((N72+O72+P72)/($N$5+$O$5+$P$5))*100,2),"-")</f>
        <v>-</v>
      </c>
      <c r="R72" s="22"/>
      <c r="S72" s="131"/>
      <c r="T72" s="40"/>
      <c r="U72" s="35"/>
      <c r="V72" s="134" t="str">
        <f t="shared" ref="V72:V106" si="9">IFERROR(ROUND(((S72+T72+U72)/($S$5+$T$5+$U$5))*100,2),"-")</f>
        <v>-</v>
      </c>
      <c r="W72" s="22"/>
      <c r="X72" s="36"/>
      <c r="Y72" s="34"/>
      <c r="Z72" s="35"/>
      <c r="AA72" s="134" t="str">
        <f t="shared" ref="AA72:AA106" si="10">IFERROR(ROUND(((X72+Y72+Z72)/($X$5+$Y$5+$Z$5))*100,2),"-")</f>
        <v>-</v>
      </c>
      <c r="AB72" s="18"/>
      <c r="AC72" s="36"/>
      <c r="AD72" s="34"/>
      <c r="AE72" s="35"/>
      <c r="AF72" s="135" t="str">
        <f t="shared" ref="AF72:AF106" si="11">IFERROR(ROUND(((AC72+AD72+AE72)/($AC$5+$AD$5+$AE$5))*100,2),"-")</f>
        <v>-</v>
      </c>
      <c r="AG72" s="17"/>
    </row>
    <row r="73" spans="1:33" ht="15.75" customHeight="1" x14ac:dyDescent="0.3">
      <c r="A73" s="14">
        <v>67</v>
      </c>
      <c r="B73" s="13"/>
      <c r="C73" s="16"/>
      <c r="D73" s="36"/>
      <c r="E73" s="34"/>
      <c r="F73" s="41"/>
      <c r="G73" s="134" t="str">
        <f t="shared" si="6"/>
        <v>-</v>
      </c>
      <c r="H73" s="23"/>
      <c r="I73" s="42"/>
      <c r="J73" s="40"/>
      <c r="K73" s="35"/>
      <c r="L73" s="134" t="str">
        <f t="shared" si="7"/>
        <v>-</v>
      </c>
      <c r="M73" s="21"/>
      <c r="N73" s="42"/>
      <c r="O73" s="40"/>
      <c r="P73" s="35"/>
      <c r="Q73" s="134" t="str">
        <f t="shared" si="8"/>
        <v>-</v>
      </c>
      <c r="R73" s="22"/>
      <c r="S73" s="131"/>
      <c r="T73" s="40"/>
      <c r="U73" s="35"/>
      <c r="V73" s="134" t="str">
        <f t="shared" si="9"/>
        <v>-</v>
      </c>
      <c r="W73" s="22"/>
      <c r="X73" s="36"/>
      <c r="Y73" s="34"/>
      <c r="Z73" s="35"/>
      <c r="AA73" s="134" t="str">
        <f t="shared" si="10"/>
        <v>-</v>
      </c>
      <c r="AB73" s="18"/>
      <c r="AC73" s="36"/>
      <c r="AD73" s="34"/>
      <c r="AE73" s="35"/>
      <c r="AF73" s="135" t="str">
        <f t="shared" si="11"/>
        <v>-</v>
      </c>
      <c r="AG73" s="17"/>
    </row>
    <row r="74" spans="1:33" ht="15.75" customHeight="1" x14ac:dyDescent="0.3">
      <c r="A74" s="14">
        <v>68</v>
      </c>
      <c r="B74" s="13"/>
      <c r="C74" s="16"/>
      <c r="D74" s="36"/>
      <c r="E74" s="34"/>
      <c r="F74" s="41"/>
      <c r="G74" s="134" t="str">
        <f t="shared" si="6"/>
        <v>-</v>
      </c>
      <c r="H74" s="23"/>
      <c r="I74" s="42"/>
      <c r="J74" s="40"/>
      <c r="K74" s="35"/>
      <c r="L74" s="134" t="str">
        <f t="shared" si="7"/>
        <v>-</v>
      </c>
      <c r="M74" s="21"/>
      <c r="N74" s="42"/>
      <c r="O74" s="40"/>
      <c r="P74" s="35"/>
      <c r="Q74" s="134" t="str">
        <f t="shared" si="8"/>
        <v>-</v>
      </c>
      <c r="R74" s="22"/>
      <c r="S74" s="131"/>
      <c r="T74" s="40"/>
      <c r="U74" s="35"/>
      <c r="V74" s="134" t="str">
        <f t="shared" si="9"/>
        <v>-</v>
      </c>
      <c r="W74" s="22"/>
      <c r="X74" s="36"/>
      <c r="Y74" s="34"/>
      <c r="Z74" s="35"/>
      <c r="AA74" s="134" t="str">
        <f t="shared" si="10"/>
        <v>-</v>
      </c>
      <c r="AB74" s="18"/>
      <c r="AC74" s="36"/>
      <c r="AD74" s="34"/>
      <c r="AE74" s="35"/>
      <c r="AF74" s="135" t="str">
        <f t="shared" si="11"/>
        <v>-</v>
      </c>
      <c r="AG74" s="17"/>
    </row>
    <row r="75" spans="1:33" ht="15.75" customHeight="1" x14ac:dyDescent="0.3">
      <c r="A75" s="14">
        <v>69</v>
      </c>
      <c r="B75" s="13"/>
      <c r="C75" s="16"/>
      <c r="D75" s="117"/>
      <c r="E75" s="116"/>
      <c r="F75" s="41"/>
      <c r="G75" s="134" t="str">
        <f t="shared" si="6"/>
        <v>-</v>
      </c>
      <c r="H75" s="23"/>
      <c r="I75" s="42"/>
      <c r="J75" s="40"/>
      <c r="K75" s="35"/>
      <c r="L75" s="134" t="str">
        <f t="shared" si="7"/>
        <v>-</v>
      </c>
      <c r="M75" s="21"/>
      <c r="N75" s="42"/>
      <c r="O75" s="40"/>
      <c r="P75" s="35"/>
      <c r="Q75" s="134" t="str">
        <f t="shared" si="8"/>
        <v>-</v>
      </c>
      <c r="R75" s="22"/>
      <c r="S75" s="131"/>
      <c r="T75" s="40"/>
      <c r="U75" s="35"/>
      <c r="V75" s="134" t="str">
        <f t="shared" si="9"/>
        <v>-</v>
      </c>
      <c r="W75" s="22"/>
      <c r="X75" s="36"/>
      <c r="Y75" s="34"/>
      <c r="Z75" s="35"/>
      <c r="AA75" s="134" t="str">
        <f t="shared" si="10"/>
        <v>-</v>
      </c>
      <c r="AB75" s="18"/>
      <c r="AC75" s="36"/>
      <c r="AD75" s="34"/>
      <c r="AE75" s="35"/>
      <c r="AF75" s="135" t="str">
        <f t="shared" si="11"/>
        <v>-</v>
      </c>
      <c r="AG75" s="17"/>
    </row>
    <row r="76" spans="1:33" ht="15.75" customHeight="1" x14ac:dyDescent="0.3">
      <c r="A76" s="14">
        <v>70</v>
      </c>
      <c r="B76" s="13"/>
      <c r="C76" s="16"/>
      <c r="D76" s="117"/>
      <c r="E76" s="116"/>
      <c r="F76" s="41"/>
      <c r="G76" s="134" t="str">
        <f t="shared" si="6"/>
        <v>-</v>
      </c>
      <c r="H76" s="23"/>
      <c r="I76" s="42"/>
      <c r="J76" s="40"/>
      <c r="K76" s="35"/>
      <c r="L76" s="134" t="str">
        <f t="shared" si="7"/>
        <v>-</v>
      </c>
      <c r="M76" s="21"/>
      <c r="N76" s="42"/>
      <c r="O76" s="40"/>
      <c r="P76" s="35"/>
      <c r="Q76" s="134" t="str">
        <f t="shared" si="8"/>
        <v>-</v>
      </c>
      <c r="R76" s="22"/>
      <c r="S76" s="131"/>
      <c r="T76" s="40"/>
      <c r="U76" s="35"/>
      <c r="V76" s="134" t="str">
        <f t="shared" si="9"/>
        <v>-</v>
      </c>
      <c r="W76" s="22"/>
      <c r="X76" s="36"/>
      <c r="Y76" s="34"/>
      <c r="Z76" s="35"/>
      <c r="AA76" s="134" t="str">
        <f t="shared" si="10"/>
        <v>-</v>
      </c>
      <c r="AB76" s="18"/>
      <c r="AC76" s="36"/>
      <c r="AD76" s="34"/>
      <c r="AE76" s="35"/>
      <c r="AF76" s="135" t="str">
        <f t="shared" si="11"/>
        <v>-</v>
      </c>
      <c r="AG76" s="17"/>
    </row>
    <row r="77" spans="1:33" ht="15.75" customHeight="1" x14ac:dyDescent="0.3">
      <c r="A77" s="14">
        <v>71</v>
      </c>
      <c r="B77" s="13"/>
      <c r="C77" s="16"/>
      <c r="D77" s="117"/>
      <c r="E77" s="116"/>
      <c r="F77" s="41"/>
      <c r="G77" s="134" t="str">
        <f t="shared" si="6"/>
        <v>-</v>
      </c>
      <c r="H77" s="23"/>
      <c r="I77" s="42"/>
      <c r="J77" s="40"/>
      <c r="K77" s="35"/>
      <c r="L77" s="134" t="str">
        <f t="shared" si="7"/>
        <v>-</v>
      </c>
      <c r="M77" s="21"/>
      <c r="N77" s="42"/>
      <c r="O77" s="40"/>
      <c r="P77" s="35"/>
      <c r="Q77" s="134" t="str">
        <f t="shared" si="8"/>
        <v>-</v>
      </c>
      <c r="R77" s="22"/>
      <c r="S77" s="131"/>
      <c r="T77" s="40"/>
      <c r="U77" s="35"/>
      <c r="V77" s="134" t="str">
        <f t="shared" si="9"/>
        <v>-</v>
      </c>
      <c r="W77" s="22"/>
      <c r="X77" s="36"/>
      <c r="Y77" s="34"/>
      <c r="Z77" s="35"/>
      <c r="AA77" s="134" t="str">
        <f t="shared" si="10"/>
        <v>-</v>
      </c>
      <c r="AB77" s="18"/>
      <c r="AC77" s="36"/>
      <c r="AD77" s="34"/>
      <c r="AE77" s="35"/>
      <c r="AF77" s="135" t="str">
        <f t="shared" si="11"/>
        <v>-</v>
      </c>
      <c r="AG77" s="17"/>
    </row>
    <row r="78" spans="1:33" ht="15.75" customHeight="1" x14ac:dyDescent="0.3">
      <c r="A78" s="14">
        <v>72</v>
      </c>
      <c r="B78" s="13"/>
      <c r="C78" s="16"/>
      <c r="D78" s="117"/>
      <c r="E78" s="116"/>
      <c r="F78" s="41"/>
      <c r="G78" s="134" t="str">
        <f t="shared" si="6"/>
        <v>-</v>
      </c>
      <c r="H78" s="23"/>
      <c r="I78" s="42"/>
      <c r="J78" s="40"/>
      <c r="K78" s="35"/>
      <c r="L78" s="134" t="str">
        <f t="shared" si="7"/>
        <v>-</v>
      </c>
      <c r="M78" s="21"/>
      <c r="N78" s="42"/>
      <c r="O78" s="40"/>
      <c r="P78" s="35"/>
      <c r="Q78" s="134" t="str">
        <f t="shared" si="8"/>
        <v>-</v>
      </c>
      <c r="R78" s="22"/>
      <c r="S78" s="131"/>
      <c r="T78" s="40"/>
      <c r="U78" s="35"/>
      <c r="V78" s="134" t="str">
        <f t="shared" si="9"/>
        <v>-</v>
      </c>
      <c r="W78" s="22"/>
      <c r="X78" s="36"/>
      <c r="Y78" s="34"/>
      <c r="Z78" s="35"/>
      <c r="AA78" s="134" t="str">
        <f t="shared" si="10"/>
        <v>-</v>
      </c>
      <c r="AB78" s="18"/>
      <c r="AC78" s="36"/>
      <c r="AD78" s="34"/>
      <c r="AE78" s="35"/>
      <c r="AF78" s="135" t="str">
        <f t="shared" si="11"/>
        <v>-</v>
      </c>
      <c r="AG78" s="17"/>
    </row>
    <row r="79" spans="1:33" ht="15.75" customHeight="1" x14ac:dyDescent="0.3">
      <c r="A79" s="14">
        <v>73</v>
      </c>
      <c r="B79" s="13"/>
      <c r="C79" s="16"/>
      <c r="D79" s="117"/>
      <c r="E79" s="116"/>
      <c r="F79" s="41"/>
      <c r="G79" s="134" t="str">
        <f t="shared" si="6"/>
        <v>-</v>
      </c>
      <c r="H79" s="23"/>
      <c r="I79" s="42"/>
      <c r="J79" s="40"/>
      <c r="K79" s="35"/>
      <c r="L79" s="134" t="str">
        <f t="shared" si="7"/>
        <v>-</v>
      </c>
      <c r="M79" s="21"/>
      <c r="N79" s="42"/>
      <c r="O79" s="40"/>
      <c r="P79" s="35"/>
      <c r="Q79" s="134" t="str">
        <f t="shared" si="8"/>
        <v>-</v>
      </c>
      <c r="R79" s="22"/>
      <c r="S79" s="131"/>
      <c r="T79" s="40"/>
      <c r="U79" s="35"/>
      <c r="V79" s="134" t="str">
        <f t="shared" si="9"/>
        <v>-</v>
      </c>
      <c r="W79" s="22"/>
      <c r="X79" s="36"/>
      <c r="Y79" s="34"/>
      <c r="Z79" s="35"/>
      <c r="AA79" s="134" t="str">
        <f t="shared" si="10"/>
        <v>-</v>
      </c>
      <c r="AB79" s="18"/>
      <c r="AC79" s="36"/>
      <c r="AD79" s="34"/>
      <c r="AE79" s="35"/>
      <c r="AF79" s="135" t="str">
        <f t="shared" si="11"/>
        <v>-</v>
      </c>
      <c r="AG79" s="17"/>
    </row>
    <row r="80" spans="1:33" ht="15.75" customHeight="1" x14ac:dyDescent="0.3">
      <c r="A80" s="14">
        <v>74</v>
      </c>
      <c r="B80" s="13"/>
      <c r="C80" s="16"/>
      <c r="D80" s="117"/>
      <c r="E80" s="116"/>
      <c r="F80" s="41"/>
      <c r="G80" s="134" t="str">
        <f t="shared" si="6"/>
        <v>-</v>
      </c>
      <c r="H80" s="23"/>
      <c r="I80" s="42"/>
      <c r="J80" s="40"/>
      <c r="K80" s="35"/>
      <c r="L80" s="134" t="str">
        <f t="shared" si="7"/>
        <v>-</v>
      </c>
      <c r="M80" s="21"/>
      <c r="N80" s="42"/>
      <c r="O80" s="40"/>
      <c r="P80" s="35"/>
      <c r="Q80" s="134" t="str">
        <f t="shared" si="8"/>
        <v>-</v>
      </c>
      <c r="R80" s="22"/>
      <c r="S80" s="131"/>
      <c r="T80" s="40"/>
      <c r="U80" s="35"/>
      <c r="V80" s="134" t="str">
        <f t="shared" si="9"/>
        <v>-</v>
      </c>
      <c r="W80" s="22"/>
      <c r="X80" s="36"/>
      <c r="Y80" s="34"/>
      <c r="Z80" s="35"/>
      <c r="AA80" s="134" t="str">
        <f t="shared" si="10"/>
        <v>-</v>
      </c>
      <c r="AB80" s="18"/>
      <c r="AC80" s="36"/>
      <c r="AD80" s="34"/>
      <c r="AE80" s="35"/>
      <c r="AF80" s="135" t="str">
        <f t="shared" si="11"/>
        <v>-</v>
      </c>
      <c r="AG80" s="17"/>
    </row>
    <row r="81" spans="1:33" ht="15.75" customHeight="1" x14ac:dyDescent="0.3">
      <c r="A81" s="14">
        <v>75</v>
      </c>
      <c r="B81" s="13"/>
      <c r="C81" s="16"/>
      <c r="D81" s="117"/>
      <c r="E81" s="116"/>
      <c r="F81" s="41"/>
      <c r="G81" s="134" t="str">
        <f t="shared" si="6"/>
        <v>-</v>
      </c>
      <c r="H81" s="23"/>
      <c r="I81" s="42"/>
      <c r="J81" s="40"/>
      <c r="K81" s="35"/>
      <c r="L81" s="134" t="str">
        <f t="shared" si="7"/>
        <v>-</v>
      </c>
      <c r="M81" s="21"/>
      <c r="N81" s="42"/>
      <c r="O81" s="40"/>
      <c r="P81" s="35"/>
      <c r="Q81" s="134" t="str">
        <f t="shared" si="8"/>
        <v>-</v>
      </c>
      <c r="R81" s="22"/>
      <c r="S81" s="131"/>
      <c r="T81" s="40"/>
      <c r="U81" s="35"/>
      <c r="V81" s="134" t="str">
        <f t="shared" si="9"/>
        <v>-</v>
      </c>
      <c r="W81" s="22"/>
      <c r="X81" s="36"/>
      <c r="Y81" s="34"/>
      <c r="Z81" s="35"/>
      <c r="AA81" s="134" t="str">
        <f t="shared" si="10"/>
        <v>-</v>
      </c>
      <c r="AB81" s="18"/>
      <c r="AC81" s="36"/>
      <c r="AD81" s="34"/>
      <c r="AE81" s="35"/>
      <c r="AF81" s="135" t="str">
        <f t="shared" si="11"/>
        <v>-</v>
      </c>
      <c r="AG81" s="17"/>
    </row>
    <row r="82" spans="1:33" ht="15.75" customHeight="1" x14ac:dyDescent="0.3">
      <c r="A82" s="14">
        <v>76</v>
      </c>
      <c r="B82" s="13"/>
      <c r="C82" s="16"/>
      <c r="D82" s="117"/>
      <c r="E82" s="116"/>
      <c r="F82" s="41"/>
      <c r="G82" s="134" t="str">
        <f t="shared" si="6"/>
        <v>-</v>
      </c>
      <c r="H82" s="23"/>
      <c r="I82" s="42"/>
      <c r="J82" s="40"/>
      <c r="K82" s="35"/>
      <c r="L82" s="134" t="str">
        <f t="shared" si="7"/>
        <v>-</v>
      </c>
      <c r="M82" s="21"/>
      <c r="N82" s="42"/>
      <c r="O82" s="40"/>
      <c r="P82" s="35"/>
      <c r="Q82" s="134" t="str">
        <f t="shared" si="8"/>
        <v>-</v>
      </c>
      <c r="R82" s="22"/>
      <c r="S82" s="131"/>
      <c r="T82" s="40"/>
      <c r="U82" s="35"/>
      <c r="V82" s="134" t="str">
        <f t="shared" si="9"/>
        <v>-</v>
      </c>
      <c r="W82" s="22"/>
      <c r="X82" s="36"/>
      <c r="Y82" s="34"/>
      <c r="Z82" s="35"/>
      <c r="AA82" s="134" t="str">
        <f t="shared" si="10"/>
        <v>-</v>
      </c>
      <c r="AB82" s="18"/>
      <c r="AC82" s="36"/>
      <c r="AD82" s="34"/>
      <c r="AE82" s="35"/>
      <c r="AF82" s="135" t="str">
        <f t="shared" si="11"/>
        <v>-</v>
      </c>
      <c r="AG82" s="17"/>
    </row>
    <row r="83" spans="1:33" ht="15.75" customHeight="1" x14ac:dyDescent="0.3">
      <c r="A83" s="14">
        <v>77</v>
      </c>
      <c r="B83" s="13"/>
      <c r="C83" s="16"/>
      <c r="D83" s="117"/>
      <c r="E83" s="116"/>
      <c r="F83" s="41"/>
      <c r="G83" s="134" t="str">
        <f t="shared" si="6"/>
        <v>-</v>
      </c>
      <c r="H83" s="23"/>
      <c r="I83" s="42"/>
      <c r="J83" s="40"/>
      <c r="K83" s="35"/>
      <c r="L83" s="134" t="str">
        <f t="shared" si="7"/>
        <v>-</v>
      </c>
      <c r="M83" s="21"/>
      <c r="N83" s="42"/>
      <c r="O83" s="40"/>
      <c r="P83" s="35"/>
      <c r="Q83" s="134" t="str">
        <f t="shared" si="8"/>
        <v>-</v>
      </c>
      <c r="R83" s="22"/>
      <c r="S83" s="131"/>
      <c r="T83" s="40"/>
      <c r="U83" s="35"/>
      <c r="V83" s="134" t="str">
        <f t="shared" si="9"/>
        <v>-</v>
      </c>
      <c r="W83" s="22"/>
      <c r="X83" s="36"/>
      <c r="Y83" s="34"/>
      <c r="Z83" s="35"/>
      <c r="AA83" s="134" t="str">
        <f t="shared" si="10"/>
        <v>-</v>
      </c>
      <c r="AB83" s="18"/>
      <c r="AC83" s="36"/>
      <c r="AD83" s="34"/>
      <c r="AE83" s="35"/>
      <c r="AF83" s="135" t="str">
        <f t="shared" si="11"/>
        <v>-</v>
      </c>
      <c r="AG83" s="17"/>
    </row>
    <row r="84" spans="1:33" ht="15.75" customHeight="1" x14ac:dyDescent="0.3">
      <c r="A84" s="14">
        <v>78</v>
      </c>
      <c r="B84" s="13"/>
      <c r="C84" s="16"/>
      <c r="D84" s="117"/>
      <c r="E84" s="116"/>
      <c r="F84" s="41"/>
      <c r="G84" s="134" t="str">
        <f t="shared" si="6"/>
        <v>-</v>
      </c>
      <c r="H84" s="23"/>
      <c r="I84" s="42"/>
      <c r="J84" s="40"/>
      <c r="K84" s="35"/>
      <c r="L84" s="134" t="str">
        <f t="shared" si="7"/>
        <v>-</v>
      </c>
      <c r="M84" s="21"/>
      <c r="N84" s="42"/>
      <c r="O84" s="40"/>
      <c r="P84" s="35"/>
      <c r="Q84" s="134" t="str">
        <f t="shared" si="8"/>
        <v>-</v>
      </c>
      <c r="R84" s="22"/>
      <c r="S84" s="131"/>
      <c r="T84" s="40"/>
      <c r="U84" s="35"/>
      <c r="V84" s="134" t="str">
        <f t="shared" si="9"/>
        <v>-</v>
      </c>
      <c r="W84" s="22"/>
      <c r="X84" s="36"/>
      <c r="Y84" s="34"/>
      <c r="Z84" s="35"/>
      <c r="AA84" s="134" t="str">
        <f t="shared" si="10"/>
        <v>-</v>
      </c>
      <c r="AB84" s="18"/>
      <c r="AC84" s="36"/>
      <c r="AD84" s="34"/>
      <c r="AE84" s="35"/>
      <c r="AF84" s="135" t="str">
        <f t="shared" si="11"/>
        <v>-</v>
      </c>
      <c r="AG84" s="17"/>
    </row>
    <row r="85" spans="1:33" ht="15.75" customHeight="1" x14ac:dyDescent="0.3">
      <c r="A85" s="14">
        <v>79</v>
      </c>
      <c r="B85" s="13"/>
      <c r="C85" s="16"/>
      <c r="D85" s="117"/>
      <c r="E85" s="116"/>
      <c r="F85" s="41"/>
      <c r="G85" s="134" t="str">
        <f t="shared" si="6"/>
        <v>-</v>
      </c>
      <c r="H85" s="23"/>
      <c r="I85" s="42"/>
      <c r="J85" s="40"/>
      <c r="K85" s="35"/>
      <c r="L85" s="134" t="str">
        <f t="shared" si="7"/>
        <v>-</v>
      </c>
      <c r="M85" s="21"/>
      <c r="N85" s="42"/>
      <c r="O85" s="40"/>
      <c r="P85" s="35"/>
      <c r="Q85" s="134" t="str">
        <f t="shared" si="8"/>
        <v>-</v>
      </c>
      <c r="R85" s="22"/>
      <c r="S85" s="131"/>
      <c r="T85" s="40"/>
      <c r="U85" s="35"/>
      <c r="V85" s="134" t="str">
        <f t="shared" si="9"/>
        <v>-</v>
      </c>
      <c r="W85" s="22"/>
      <c r="X85" s="36"/>
      <c r="Y85" s="34"/>
      <c r="Z85" s="35"/>
      <c r="AA85" s="134" t="str">
        <f t="shared" si="10"/>
        <v>-</v>
      </c>
      <c r="AB85" s="18"/>
      <c r="AC85" s="36"/>
      <c r="AD85" s="34"/>
      <c r="AE85" s="35"/>
      <c r="AF85" s="135" t="str">
        <f t="shared" si="11"/>
        <v>-</v>
      </c>
      <c r="AG85" s="17"/>
    </row>
    <row r="86" spans="1:33" ht="15.75" customHeight="1" x14ac:dyDescent="0.3">
      <c r="A86" s="14">
        <v>80</v>
      </c>
      <c r="B86" s="13"/>
      <c r="C86" s="16"/>
      <c r="D86" s="117"/>
      <c r="E86" s="116"/>
      <c r="F86" s="41"/>
      <c r="G86" s="134" t="str">
        <f t="shared" si="6"/>
        <v>-</v>
      </c>
      <c r="H86" s="23"/>
      <c r="I86" s="42"/>
      <c r="J86" s="40"/>
      <c r="K86" s="35"/>
      <c r="L86" s="134" t="str">
        <f t="shared" si="7"/>
        <v>-</v>
      </c>
      <c r="M86" s="21"/>
      <c r="N86" s="36"/>
      <c r="O86" s="34"/>
      <c r="P86" s="35"/>
      <c r="Q86" s="134" t="str">
        <f t="shared" si="8"/>
        <v>-</v>
      </c>
      <c r="R86" s="22"/>
      <c r="S86" s="131"/>
      <c r="T86" s="40"/>
      <c r="U86" s="35"/>
      <c r="V86" s="134" t="str">
        <f t="shared" si="9"/>
        <v>-</v>
      </c>
      <c r="W86" s="22"/>
      <c r="X86" s="36"/>
      <c r="Y86" s="34"/>
      <c r="Z86" s="35"/>
      <c r="AA86" s="134" t="str">
        <f t="shared" si="10"/>
        <v>-</v>
      </c>
      <c r="AB86" s="18"/>
      <c r="AC86" s="36"/>
      <c r="AD86" s="34"/>
      <c r="AE86" s="35"/>
      <c r="AF86" s="135" t="str">
        <f t="shared" si="11"/>
        <v>-</v>
      </c>
      <c r="AG86" s="17"/>
    </row>
    <row r="87" spans="1:33" ht="15.75" customHeight="1" x14ac:dyDescent="0.3">
      <c r="A87" s="14">
        <v>81</v>
      </c>
      <c r="B87" s="13"/>
      <c r="C87" s="16"/>
      <c r="D87" s="117"/>
      <c r="E87" s="116"/>
      <c r="F87" s="41"/>
      <c r="G87" s="134" t="str">
        <f t="shared" si="6"/>
        <v>-</v>
      </c>
      <c r="H87" s="23"/>
      <c r="I87" s="42"/>
      <c r="J87" s="40"/>
      <c r="K87" s="35"/>
      <c r="L87" s="134" t="str">
        <f t="shared" si="7"/>
        <v>-</v>
      </c>
      <c r="M87" s="21"/>
      <c r="N87" s="36"/>
      <c r="O87" s="34"/>
      <c r="P87" s="35"/>
      <c r="Q87" s="134" t="str">
        <f t="shared" si="8"/>
        <v>-</v>
      </c>
      <c r="R87" s="22"/>
      <c r="S87" s="131"/>
      <c r="T87" s="40"/>
      <c r="U87" s="35"/>
      <c r="V87" s="134" t="str">
        <f t="shared" si="9"/>
        <v>-</v>
      </c>
      <c r="W87" s="22"/>
      <c r="X87" s="36"/>
      <c r="Y87" s="34"/>
      <c r="Z87" s="35"/>
      <c r="AA87" s="134" t="str">
        <f t="shared" si="10"/>
        <v>-</v>
      </c>
      <c r="AB87" s="18"/>
      <c r="AC87" s="36"/>
      <c r="AD87" s="34"/>
      <c r="AE87" s="35"/>
      <c r="AF87" s="135" t="str">
        <f t="shared" si="11"/>
        <v>-</v>
      </c>
      <c r="AG87" s="17"/>
    </row>
    <row r="88" spans="1:33" ht="15.75" customHeight="1" x14ac:dyDescent="0.3">
      <c r="A88" s="14">
        <v>82</v>
      </c>
      <c r="B88" s="13"/>
      <c r="C88" s="16"/>
      <c r="D88" s="117"/>
      <c r="E88" s="116"/>
      <c r="F88" s="41"/>
      <c r="G88" s="134" t="str">
        <f t="shared" si="6"/>
        <v>-</v>
      </c>
      <c r="H88" s="23"/>
      <c r="I88" s="42"/>
      <c r="J88" s="40"/>
      <c r="K88" s="35"/>
      <c r="L88" s="134" t="str">
        <f t="shared" si="7"/>
        <v>-</v>
      </c>
      <c r="M88" s="21"/>
      <c r="N88" s="36"/>
      <c r="O88" s="34"/>
      <c r="P88" s="35"/>
      <c r="Q88" s="134" t="str">
        <f t="shared" si="8"/>
        <v>-</v>
      </c>
      <c r="R88" s="22"/>
      <c r="S88" s="3"/>
      <c r="T88" s="34"/>
      <c r="U88" s="35"/>
      <c r="V88" s="134" t="str">
        <f t="shared" si="9"/>
        <v>-</v>
      </c>
      <c r="W88" s="22"/>
      <c r="X88" s="36"/>
      <c r="Y88" s="34"/>
      <c r="Z88" s="35"/>
      <c r="AA88" s="134" t="str">
        <f t="shared" si="10"/>
        <v>-</v>
      </c>
      <c r="AB88" s="18"/>
      <c r="AC88" s="36"/>
      <c r="AD88" s="34"/>
      <c r="AE88" s="35"/>
      <c r="AF88" s="135" t="str">
        <f t="shared" si="11"/>
        <v>-</v>
      </c>
      <c r="AG88" s="17"/>
    </row>
    <row r="89" spans="1:33" ht="15.75" customHeight="1" x14ac:dyDescent="0.3">
      <c r="A89" s="14">
        <v>83</v>
      </c>
      <c r="B89" s="13"/>
      <c r="C89" s="16"/>
      <c r="D89" s="117"/>
      <c r="E89" s="116"/>
      <c r="F89" s="41"/>
      <c r="G89" s="134" t="str">
        <f t="shared" si="6"/>
        <v>-</v>
      </c>
      <c r="H89" s="23"/>
      <c r="I89" s="42"/>
      <c r="J89" s="40"/>
      <c r="K89" s="35"/>
      <c r="L89" s="134" t="str">
        <f t="shared" si="7"/>
        <v>-</v>
      </c>
      <c r="M89" s="21"/>
      <c r="N89" s="36"/>
      <c r="O89" s="34"/>
      <c r="P89" s="35"/>
      <c r="Q89" s="134" t="str">
        <f t="shared" si="8"/>
        <v>-</v>
      </c>
      <c r="R89" s="22"/>
      <c r="S89" s="3"/>
      <c r="T89" s="34"/>
      <c r="U89" s="35"/>
      <c r="V89" s="134" t="str">
        <f t="shared" si="9"/>
        <v>-</v>
      </c>
      <c r="W89" s="22"/>
      <c r="X89" s="36"/>
      <c r="Y89" s="34"/>
      <c r="Z89" s="35"/>
      <c r="AA89" s="134" t="str">
        <f t="shared" si="10"/>
        <v>-</v>
      </c>
      <c r="AB89" s="18"/>
      <c r="AC89" s="36"/>
      <c r="AD89" s="34"/>
      <c r="AE89" s="35"/>
      <c r="AF89" s="135" t="str">
        <f t="shared" si="11"/>
        <v>-</v>
      </c>
      <c r="AG89" s="17"/>
    </row>
    <row r="90" spans="1:33" ht="15.75" customHeight="1" x14ac:dyDescent="0.3">
      <c r="A90" s="14">
        <v>84</v>
      </c>
      <c r="B90" s="13"/>
      <c r="C90" s="16"/>
      <c r="D90" s="117"/>
      <c r="E90" s="116"/>
      <c r="F90" s="41"/>
      <c r="G90" s="134" t="str">
        <f t="shared" si="6"/>
        <v>-</v>
      </c>
      <c r="H90" s="23"/>
      <c r="I90" s="42"/>
      <c r="J90" s="40"/>
      <c r="K90" s="35"/>
      <c r="L90" s="134" t="str">
        <f t="shared" si="7"/>
        <v>-</v>
      </c>
      <c r="M90" s="21"/>
      <c r="N90" s="36"/>
      <c r="O90" s="34"/>
      <c r="P90" s="35"/>
      <c r="Q90" s="134" t="str">
        <f t="shared" si="8"/>
        <v>-</v>
      </c>
      <c r="R90" s="22"/>
      <c r="S90" s="3"/>
      <c r="T90" s="34"/>
      <c r="U90" s="35"/>
      <c r="V90" s="134" t="str">
        <f t="shared" si="9"/>
        <v>-</v>
      </c>
      <c r="W90" s="22"/>
      <c r="X90" s="36"/>
      <c r="Y90" s="34"/>
      <c r="Z90" s="35"/>
      <c r="AA90" s="134" t="str">
        <f t="shared" si="10"/>
        <v>-</v>
      </c>
      <c r="AB90" s="18"/>
      <c r="AC90" s="36"/>
      <c r="AD90" s="34"/>
      <c r="AE90" s="35"/>
      <c r="AF90" s="135" t="str">
        <f t="shared" si="11"/>
        <v>-</v>
      </c>
      <c r="AG90" s="17"/>
    </row>
    <row r="91" spans="1:33" ht="15.75" customHeight="1" x14ac:dyDescent="0.3">
      <c r="A91" s="14">
        <v>85</v>
      </c>
      <c r="B91" s="13"/>
      <c r="C91" s="16"/>
      <c r="D91" s="42"/>
      <c r="E91" s="40"/>
      <c r="F91" s="41"/>
      <c r="G91" s="134" t="str">
        <f t="shared" si="6"/>
        <v>-</v>
      </c>
      <c r="H91" s="23"/>
      <c r="I91" s="42"/>
      <c r="J91" s="40"/>
      <c r="K91" s="35"/>
      <c r="L91" s="134" t="str">
        <f t="shared" si="7"/>
        <v>-</v>
      </c>
      <c r="M91" s="21"/>
      <c r="N91" s="36"/>
      <c r="O91" s="34"/>
      <c r="P91" s="35"/>
      <c r="Q91" s="134" t="str">
        <f t="shared" si="8"/>
        <v>-</v>
      </c>
      <c r="R91" s="22"/>
      <c r="S91" s="3"/>
      <c r="T91" s="34"/>
      <c r="U91" s="35"/>
      <c r="V91" s="134" t="str">
        <f t="shared" si="9"/>
        <v>-</v>
      </c>
      <c r="W91" s="22"/>
      <c r="X91" s="36"/>
      <c r="Y91" s="34"/>
      <c r="Z91" s="35"/>
      <c r="AA91" s="134" t="str">
        <f t="shared" si="10"/>
        <v>-</v>
      </c>
      <c r="AB91" s="18"/>
      <c r="AC91" s="36"/>
      <c r="AD91" s="34"/>
      <c r="AE91" s="35"/>
      <c r="AF91" s="135" t="str">
        <f t="shared" si="11"/>
        <v>-</v>
      </c>
      <c r="AG91" s="17"/>
    </row>
    <row r="92" spans="1:33" ht="15.75" customHeight="1" x14ac:dyDescent="0.3">
      <c r="A92" s="14">
        <v>86</v>
      </c>
      <c r="B92" s="13"/>
      <c r="C92" s="16"/>
      <c r="D92" s="42"/>
      <c r="E92" s="40"/>
      <c r="F92" s="41"/>
      <c r="G92" s="134" t="str">
        <f t="shared" si="6"/>
        <v>-</v>
      </c>
      <c r="H92" s="23"/>
      <c r="I92" s="42"/>
      <c r="J92" s="40"/>
      <c r="K92" s="35"/>
      <c r="L92" s="134" t="str">
        <f t="shared" si="7"/>
        <v>-</v>
      </c>
      <c r="M92" s="21"/>
      <c r="N92" s="36"/>
      <c r="O92" s="34"/>
      <c r="P92" s="35"/>
      <c r="Q92" s="134" t="str">
        <f t="shared" si="8"/>
        <v>-</v>
      </c>
      <c r="R92" s="22"/>
      <c r="S92" s="3"/>
      <c r="T92" s="34"/>
      <c r="U92" s="35"/>
      <c r="V92" s="134" t="str">
        <f t="shared" si="9"/>
        <v>-</v>
      </c>
      <c r="W92" s="22"/>
      <c r="X92" s="36"/>
      <c r="Y92" s="34"/>
      <c r="Z92" s="35"/>
      <c r="AA92" s="134" t="str">
        <f t="shared" si="10"/>
        <v>-</v>
      </c>
      <c r="AB92" s="18"/>
      <c r="AC92" s="36"/>
      <c r="AD92" s="34"/>
      <c r="AE92" s="35"/>
      <c r="AF92" s="135" t="str">
        <f t="shared" si="11"/>
        <v>-</v>
      </c>
      <c r="AG92" s="17"/>
    </row>
    <row r="93" spans="1:33" ht="15.75" customHeight="1" x14ac:dyDescent="0.3">
      <c r="A93" s="14">
        <v>87</v>
      </c>
      <c r="B93" s="13"/>
      <c r="C93" s="16"/>
      <c r="D93" s="42"/>
      <c r="E93" s="40"/>
      <c r="F93" s="41"/>
      <c r="G93" s="134" t="str">
        <f t="shared" si="6"/>
        <v>-</v>
      </c>
      <c r="H93" s="23"/>
      <c r="I93" s="42"/>
      <c r="J93" s="40"/>
      <c r="K93" s="35"/>
      <c r="L93" s="134" t="str">
        <f t="shared" si="7"/>
        <v>-</v>
      </c>
      <c r="M93" s="21"/>
      <c r="N93" s="36"/>
      <c r="O93" s="34"/>
      <c r="P93" s="35"/>
      <c r="Q93" s="134" t="str">
        <f t="shared" si="8"/>
        <v>-</v>
      </c>
      <c r="R93" s="22"/>
      <c r="S93" s="3"/>
      <c r="T93" s="34"/>
      <c r="U93" s="35"/>
      <c r="V93" s="134" t="str">
        <f t="shared" si="9"/>
        <v>-</v>
      </c>
      <c r="W93" s="22"/>
      <c r="X93" s="36"/>
      <c r="Y93" s="34"/>
      <c r="Z93" s="35"/>
      <c r="AA93" s="134" t="str">
        <f t="shared" si="10"/>
        <v>-</v>
      </c>
      <c r="AB93" s="18"/>
      <c r="AC93" s="36"/>
      <c r="AD93" s="34"/>
      <c r="AE93" s="35"/>
      <c r="AF93" s="135" t="str">
        <f t="shared" si="11"/>
        <v>-</v>
      </c>
      <c r="AG93" s="17"/>
    </row>
    <row r="94" spans="1:33" ht="15.75" customHeight="1" x14ac:dyDescent="0.3">
      <c r="A94" s="14">
        <v>88</v>
      </c>
      <c r="B94" s="13"/>
      <c r="C94" s="16"/>
      <c r="D94" s="42"/>
      <c r="E94" s="40"/>
      <c r="F94" s="41"/>
      <c r="G94" s="134" t="str">
        <f t="shared" si="6"/>
        <v>-</v>
      </c>
      <c r="H94" s="23"/>
      <c r="I94" s="42"/>
      <c r="J94" s="40"/>
      <c r="K94" s="35"/>
      <c r="L94" s="134" t="str">
        <f t="shared" si="7"/>
        <v>-</v>
      </c>
      <c r="M94" s="21"/>
      <c r="N94" s="36"/>
      <c r="O94" s="34"/>
      <c r="P94" s="35"/>
      <c r="Q94" s="134" t="str">
        <f t="shared" si="8"/>
        <v>-</v>
      </c>
      <c r="R94" s="22"/>
      <c r="S94" s="3"/>
      <c r="T94" s="34"/>
      <c r="U94" s="35"/>
      <c r="V94" s="134" t="str">
        <f t="shared" si="9"/>
        <v>-</v>
      </c>
      <c r="W94" s="22"/>
      <c r="X94" s="36"/>
      <c r="Y94" s="34"/>
      <c r="Z94" s="35"/>
      <c r="AA94" s="134" t="str">
        <f t="shared" si="10"/>
        <v>-</v>
      </c>
      <c r="AB94" s="18"/>
      <c r="AC94" s="36"/>
      <c r="AD94" s="34"/>
      <c r="AE94" s="35"/>
      <c r="AF94" s="135" t="str">
        <f t="shared" si="11"/>
        <v>-</v>
      </c>
      <c r="AG94" s="17"/>
    </row>
    <row r="95" spans="1:33" ht="15.75" customHeight="1" x14ac:dyDescent="0.3">
      <c r="A95" s="14">
        <v>89</v>
      </c>
      <c r="B95" s="13"/>
      <c r="C95" s="16"/>
      <c r="D95" s="42"/>
      <c r="E95" s="40"/>
      <c r="F95" s="41"/>
      <c r="G95" s="134" t="str">
        <f t="shared" si="6"/>
        <v>-</v>
      </c>
      <c r="H95" s="23"/>
      <c r="I95" s="42"/>
      <c r="J95" s="40"/>
      <c r="K95" s="35"/>
      <c r="L95" s="134" t="str">
        <f t="shared" si="7"/>
        <v>-</v>
      </c>
      <c r="M95" s="21"/>
      <c r="N95" s="36"/>
      <c r="O95" s="34"/>
      <c r="P95" s="35"/>
      <c r="Q95" s="134" t="str">
        <f t="shared" si="8"/>
        <v>-</v>
      </c>
      <c r="R95" s="22"/>
      <c r="S95" s="3"/>
      <c r="T95" s="34"/>
      <c r="U95" s="35"/>
      <c r="V95" s="134" t="str">
        <f t="shared" si="9"/>
        <v>-</v>
      </c>
      <c r="W95" s="22"/>
      <c r="X95" s="36"/>
      <c r="Y95" s="34"/>
      <c r="Z95" s="35"/>
      <c r="AA95" s="134" t="str">
        <f t="shared" si="10"/>
        <v>-</v>
      </c>
      <c r="AB95" s="18"/>
      <c r="AC95" s="36"/>
      <c r="AD95" s="34"/>
      <c r="AE95" s="35"/>
      <c r="AF95" s="135" t="str">
        <f t="shared" si="11"/>
        <v>-</v>
      </c>
      <c r="AG95" s="17"/>
    </row>
    <row r="96" spans="1:33" ht="15.75" customHeight="1" x14ac:dyDescent="0.3">
      <c r="A96" s="14">
        <v>90</v>
      </c>
      <c r="B96" s="13"/>
      <c r="C96" s="16"/>
      <c r="D96" s="42"/>
      <c r="E96" s="40"/>
      <c r="F96" s="41"/>
      <c r="G96" s="134" t="str">
        <f t="shared" si="6"/>
        <v>-</v>
      </c>
      <c r="H96" s="23"/>
      <c r="I96" s="42"/>
      <c r="J96" s="40"/>
      <c r="K96" s="35"/>
      <c r="L96" s="134" t="str">
        <f t="shared" si="7"/>
        <v>-</v>
      </c>
      <c r="M96" s="21"/>
      <c r="N96" s="36"/>
      <c r="O96" s="34"/>
      <c r="P96" s="35"/>
      <c r="Q96" s="134" t="str">
        <f t="shared" si="8"/>
        <v>-</v>
      </c>
      <c r="R96" s="22"/>
      <c r="S96" s="3"/>
      <c r="T96" s="34"/>
      <c r="U96" s="35"/>
      <c r="V96" s="134" t="str">
        <f t="shared" si="9"/>
        <v>-</v>
      </c>
      <c r="W96" s="22"/>
      <c r="X96" s="36"/>
      <c r="Y96" s="34"/>
      <c r="Z96" s="35"/>
      <c r="AA96" s="134" t="str">
        <f t="shared" si="10"/>
        <v>-</v>
      </c>
      <c r="AB96" s="18"/>
      <c r="AC96" s="36"/>
      <c r="AD96" s="34"/>
      <c r="AE96" s="35"/>
      <c r="AF96" s="135" t="str">
        <f t="shared" si="11"/>
        <v>-</v>
      </c>
      <c r="AG96" s="17"/>
    </row>
    <row r="97" spans="1:33" ht="15.75" customHeight="1" x14ac:dyDescent="0.3">
      <c r="A97" s="14">
        <v>91</v>
      </c>
      <c r="B97" s="13"/>
      <c r="C97" s="16"/>
      <c r="D97" s="42"/>
      <c r="E97" s="40"/>
      <c r="F97" s="41"/>
      <c r="G97" s="134" t="str">
        <f t="shared" si="6"/>
        <v>-</v>
      </c>
      <c r="H97" s="23"/>
      <c r="I97" s="36"/>
      <c r="J97" s="34"/>
      <c r="K97" s="35"/>
      <c r="L97" s="134" t="str">
        <f t="shared" si="7"/>
        <v>-</v>
      </c>
      <c r="M97" s="21"/>
      <c r="N97" s="36"/>
      <c r="O97" s="34"/>
      <c r="P97" s="35"/>
      <c r="Q97" s="134" t="str">
        <f t="shared" si="8"/>
        <v>-</v>
      </c>
      <c r="R97" s="22"/>
      <c r="S97" s="3"/>
      <c r="T97" s="34"/>
      <c r="U97" s="35"/>
      <c r="V97" s="134" t="str">
        <f t="shared" si="9"/>
        <v>-</v>
      </c>
      <c r="W97" s="22"/>
      <c r="X97" s="36"/>
      <c r="Y97" s="34"/>
      <c r="Z97" s="35"/>
      <c r="AA97" s="134" t="str">
        <f t="shared" si="10"/>
        <v>-</v>
      </c>
      <c r="AB97" s="18"/>
      <c r="AC97" s="36"/>
      <c r="AD97" s="34"/>
      <c r="AE97" s="35"/>
      <c r="AF97" s="135" t="str">
        <f t="shared" si="11"/>
        <v>-</v>
      </c>
      <c r="AG97" s="17"/>
    </row>
    <row r="98" spans="1:33" ht="15.75" customHeight="1" x14ac:dyDescent="0.3">
      <c r="A98" s="14">
        <v>92</v>
      </c>
      <c r="B98" s="13"/>
      <c r="C98" s="16"/>
      <c r="D98" s="42"/>
      <c r="E98" s="40"/>
      <c r="F98" s="41"/>
      <c r="G98" s="134" t="str">
        <f t="shared" si="6"/>
        <v>-</v>
      </c>
      <c r="H98" s="23"/>
      <c r="I98" s="36"/>
      <c r="J98" s="34"/>
      <c r="K98" s="35"/>
      <c r="L98" s="134" t="str">
        <f t="shared" si="7"/>
        <v>-</v>
      </c>
      <c r="M98" s="21"/>
      <c r="N98" s="36"/>
      <c r="O98" s="34"/>
      <c r="P98" s="35"/>
      <c r="Q98" s="134" t="str">
        <f t="shared" si="8"/>
        <v>-</v>
      </c>
      <c r="R98" s="22"/>
      <c r="S98" s="3"/>
      <c r="T98" s="34"/>
      <c r="U98" s="35"/>
      <c r="V98" s="134" t="str">
        <f t="shared" si="9"/>
        <v>-</v>
      </c>
      <c r="W98" s="22"/>
      <c r="X98" s="36"/>
      <c r="Y98" s="34"/>
      <c r="Z98" s="35"/>
      <c r="AA98" s="134" t="str">
        <f t="shared" si="10"/>
        <v>-</v>
      </c>
      <c r="AB98" s="18"/>
      <c r="AC98" s="36"/>
      <c r="AD98" s="34"/>
      <c r="AE98" s="35"/>
      <c r="AF98" s="135" t="str">
        <f t="shared" si="11"/>
        <v>-</v>
      </c>
      <c r="AG98" s="17"/>
    </row>
    <row r="99" spans="1:33" ht="15.75" customHeight="1" x14ac:dyDescent="0.3">
      <c r="A99" s="14">
        <v>93</v>
      </c>
      <c r="B99" s="13"/>
      <c r="C99" s="16"/>
      <c r="D99" s="42"/>
      <c r="E99" s="40"/>
      <c r="F99" s="41"/>
      <c r="G99" s="134" t="str">
        <f t="shared" si="6"/>
        <v>-</v>
      </c>
      <c r="H99" s="23"/>
      <c r="I99" s="36"/>
      <c r="J99" s="34"/>
      <c r="K99" s="35"/>
      <c r="L99" s="134" t="str">
        <f t="shared" si="7"/>
        <v>-</v>
      </c>
      <c r="M99" s="21"/>
      <c r="N99" s="36"/>
      <c r="O99" s="34"/>
      <c r="P99" s="35"/>
      <c r="Q99" s="134" t="str">
        <f t="shared" si="8"/>
        <v>-</v>
      </c>
      <c r="R99" s="22"/>
      <c r="S99" s="3"/>
      <c r="T99" s="34"/>
      <c r="U99" s="35"/>
      <c r="V99" s="134" t="str">
        <f t="shared" si="9"/>
        <v>-</v>
      </c>
      <c r="W99" s="22"/>
      <c r="X99" s="36"/>
      <c r="Y99" s="34"/>
      <c r="Z99" s="35"/>
      <c r="AA99" s="134" t="str">
        <f t="shared" si="10"/>
        <v>-</v>
      </c>
      <c r="AB99" s="18"/>
      <c r="AC99" s="36"/>
      <c r="AD99" s="34"/>
      <c r="AE99" s="35"/>
      <c r="AF99" s="135" t="str">
        <f t="shared" si="11"/>
        <v>-</v>
      </c>
      <c r="AG99" s="17"/>
    </row>
    <row r="100" spans="1:33" ht="15.75" customHeight="1" x14ac:dyDescent="0.3">
      <c r="A100" s="14">
        <v>94</v>
      </c>
      <c r="B100" s="13"/>
      <c r="C100" s="16"/>
      <c r="D100" s="42"/>
      <c r="E100" s="40"/>
      <c r="F100" s="41"/>
      <c r="G100" s="134" t="str">
        <f t="shared" si="6"/>
        <v>-</v>
      </c>
      <c r="H100" s="23"/>
      <c r="I100" s="36"/>
      <c r="J100" s="34"/>
      <c r="K100" s="35"/>
      <c r="L100" s="134" t="str">
        <f t="shared" si="7"/>
        <v>-</v>
      </c>
      <c r="M100" s="21"/>
      <c r="N100" s="36"/>
      <c r="O100" s="34"/>
      <c r="P100" s="35"/>
      <c r="Q100" s="134" t="str">
        <f t="shared" si="8"/>
        <v>-</v>
      </c>
      <c r="R100" s="22"/>
      <c r="S100" s="3"/>
      <c r="T100" s="34"/>
      <c r="U100" s="35"/>
      <c r="V100" s="134" t="str">
        <f t="shared" si="9"/>
        <v>-</v>
      </c>
      <c r="W100" s="22"/>
      <c r="X100" s="36"/>
      <c r="Y100" s="34"/>
      <c r="Z100" s="35"/>
      <c r="AA100" s="134" t="str">
        <f t="shared" si="10"/>
        <v>-</v>
      </c>
      <c r="AB100" s="18"/>
      <c r="AC100" s="36"/>
      <c r="AD100" s="34"/>
      <c r="AE100" s="35"/>
      <c r="AF100" s="135" t="str">
        <f t="shared" si="11"/>
        <v>-</v>
      </c>
      <c r="AG100" s="17"/>
    </row>
    <row r="101" spans="1:33" ht="15.75" customHeight="1" x14ac:dyDescent="0.3">
      <c r="A101" s="14">
        <v>95</v>
      </c>
      <c r="B101" s="13"/>
      <c r="C101" s="16"/>
      <c r="D101" s="42"/>
      <c r="E101" s="40"/>
      <c r="F101" s="41"/>
      <c r="G101" s="134" t="str">
        <f t="shared" si="6"/>
        <v>-</v>
      </c>
      <c r="H101" s="23"/>
      <c r="I101" s="36"/>
      <c r="J101" s="34"/>
      <c r="K101" s="35"/>
      <c r="L101" s="134" t="str">
        <f t="shared" si="7"/>
        <v>-</v>
      </c>
      <c r="M101" s="21"/>
      <c r="N101" s="36"/>
      <c r="O101" s="34"/>
      <c r="P101" s="35"/>
      <c r="Q101" s="134" t="str">
        <f t="shared" si="8"/>
        <v>-</v>
      </c>
      <c r="R101" s="22"/>
      <c r="S101" s="3"/>
      <c r="T101" s="34"/>
      <c r="U101" s="35"/>
      <c r="V101" s="134" t="str">
        <f t="shared" si="9"/>
        <v>-</v>
      </c>
      <c r="W101" s="22"/>
      <c r="X101" s="36"/>
      <c r="Y101" s="34"/>
      <c r="Z101" s="35"/>
      <c r="AA101" s="134" t="str">
        <f t="shared" si="10"/>
        <v>-</v>
      </c>
      <c r="AB101" s="18"/>
      <c r="AC101" s="36"/>
      <c r="AD101" s="34"/>
      <c r="AE101" s="35"/>
      <c r="AF101" s="135" t="str">
        <f t="shared" si="11"/>
        <v>-</v>
      </c>
      <c r="AG101" s="17"/>
    </row>
    <row r="102" spans="1:33" ht="15.75" customHeight="1" x14ac:dyDescent="0.3">
      <c r="A102" s="14">
        <v>96</v>
      </c>
      <c r="B102" s="13"/>
      <c r="C102" s="16"/>
      <c r="D102" s="42"/>
      <c r="E102" s="40"/>
      <c r="F102" s="41"/>
      <c r="G102" s="134" t="str">
        <f t="shared" si="6"/>
        <v>-</v>
      </c>
      <c r="H102" s="23"/>
      <c r="I102" s="36"/>
      <c r="J102" s="34"/>
      <c r="K102" s="35"/>
      <c r="L102" s="134" t="str">
        <f t="shared" si="7"/>
        <v>-</v>
      </c>
      <c r="M102" s="21"/>
      <c r="N102" s="36"/>
      <c r="O102" s="34"/>
      <c r="P102" s="35"/>
      <c r="Q102" s="134" t="str">
        <f t="shared" si="8"/>
        <v>-</v>
      </c>
      <c r="R102" s="22"/>
      <c r="S102" s="3"/>
      <c r="T102" s="34"/>
      <c r="U102" s="35"/>
      <c r="V102" s="134" t="str">
        <f t="shared" si="9"/>
        <v>-</v>
      </c>
      <c r="W102" s="22"/>
      <c r="X102" s="36"/>
      <c r="Y102" s="34"/>
      <c r="Z102" s="35"/>
      <c r="AA102" s="134" t="str">
        <f t="shared" si="10"/>
        <v>-</v>
      </c>
      <c r="AB102" s="18"/>
      <c r="AC102" s="36"/>
      <c r="AD102" s="34"/>
      <c r="AE102" s="35"/>
      <c r="AF102" s="135" t="str">
        <f t="shared" si="11"/>
        <v>-</v>
      </c>
      <c r="AG102" s="17"/>
    </row>
    <row r="103" spans="1:33" ht="15.75" customHeight="1" x14ac:dyDescent="0.3">
      <c r="A103" s="14">
        <v>97</v>
      </c>
      <c r="B103" s="13"/>
      <c r="C103" s="16"/>
      <c r="D103" s="42"/>
      <c r="E103" s="40"/>
      <c r="F103" s="41"/>
      <c r="G103" s="134" t="str">
        <f t="shared" si="6"/>
        <v>-</v>
      </c>
      <c r="H103" s="23"/>
      <c r="I103" s="36"/>
      <c r="J103" s="34"/>
      <c r="K103" s="35"/>
      <c r="L103" s="134" t="str">
        <f t="shared" si="7"/>
        <v>-</v>
      </c>
      <c r="M103" s="21"/>
      <c r="N103" s="36"/>
      <c r="O103" s="34"/>
      <c r="P103" s="35"/>
      <c r="Q103" s="134" t="str">
        <f t="shared" si="8"/>
        <v>-</v>
      </c>
      <c r="R103" s="22"/>
      <c r="S103" s="3"/>
      <c r="T103" s="34"/>
      <c r="U103" s="35"/>
      <c r="V103" s="134" t="str">
        <f t="shared" si="9"/>
        <v>-</v>
      </c>
      <c r="W103" s="22"/>
      <c r="X103" s="36"/>
      <c r="Y103" s="34"/>
      <c r="Z103" s="35"/>
      <c r="AA103" s="134" t="str">
        <f t="shared" si="10"/>
        <v>-</v>
      </c>
      <c r="AB103" s="18"/>
      <c r="AC103" s="36"/>
      <c r="AD103" s="34"/>
      <c r="AE103" s="35"/>
      <c r="AF103" s="135" t="str">
        <f t="shared" si="11"/>
        <v>-</v>
      </c>
      <c r="AG103" s="17"/>
    </row>
    <row r="104" spans="1:33" ht="15.75" customHeight="1" x14ac:dyDescent="0.3">
      <c r="A104" s="14">
        <v>98</v>
      </c>
      <c r="B104" s="13"/>
      <c r="C104" s="16"/>
      <c r="D104" s="42"/>
      <c r="E104" s="40"/>
      <c r="F104" s="41"/>
      <c r="G104" s="134" t="str">
        <f t="shared" si="6"/>
        <v>-</v>
      </c>
      <c r="H104" s="23"/>
      <c r="I104" s="36"/>
      <c r="J104" s="34"/>
      <c r="K104" s="35"/>
      <c r="L104" s="134" t="str">
        <f t="shared" si="7"/>
        <v>-</v>
      </c>
      <c r="M104" s="21"/>
      <c r="N104" s="36"/>
      <c r="O104" s="34"/>
      <c r="P104" s="35"/>
      <c r="Q104" s="134" t="str">
        <f t="shared" si="8"/>
        <v>-</v>
      </c>
      <c r="R104" s="22"/>
      <c r="S104" s="3"/>
      <c r="T104" s="34"/>
      <c r="U104" s="35"/>
      <c r="V104" s="134" t="str">
        <f t="shared" si="9"/>
        <v>-</v>
      </c>
      <c r="W104" s="22"/>
      <c r="X104" s="36"/>
      <c r="Y104" s="34"/>
      <c r="Z104" s="35"/>
      <c r="AA104" s="134" t="str">
        <f t="shared" si="10"/>
        <v>-</v>
      </c>
      <c r="AB104" s="18"/>
      <c r="AC104" s="36"/>
      <c r="AD104" s="34"/>
      <c r="AE104" s="35"/>
      <c r="AF104" s="135" t="str">
        <f t="shared" si="11"/>
        <v>-</v>
      </c>
      <c r="AG104" s="17"/>
    </row>
    <row r="105" spans="1:33" ht="15.75" customHeight="1" x14ac:dyDescent="0.3">
      <c r="A105" s="14">
        <v>99</v>
      </c>
      <c r="B105" s="13"/>
      <c r="C105" s="16"/>
      <c r="D105" s="42"/>
      <c r="E105" s="40"/>
      <c r="F105" s="41"/>
      <c r="G105" s="134" t="str">
        <f t="shared" si="6"/>
        <v>-</v>
      </c>
      <c r="H105" s="23"/>
      <c r="I105" s="36"/>
      <c r="J105" s="34"/>
      <c r="K105" s="35"/>
      <c r="L105" s="134" t="str">
        <f t="shared" si="7"/>
        <v>-</v>
      </c>
      <c r="M105" s="21"/>
      <c r="N105" s="36"/>
      <c r="O105" s="34"/>
      <c r="P105" s="35"/>
      <c r="Q105" s="134" t="str">
        <f t="shared" si="8"/>
        <v>-</v>
      </c>
      <c r="R105" s="22"/>
      <c r="S105" s="3"/>
      <c r="T105" s="34"/>
      <c r="U105" s="35"/>
      <c r="V105" s="134" t="str">
        <f t="shared" si="9"/>
        <v>-</v>
      </c>
      <c r="W105" s="22"/>
      <c r="X105" s="36"/>
      <c r="Y105" s="34"/>
      <c r="Z105" s="35"/>
      <c r="AA105" s="134" t="str">
        <f t="shared" si="10"/>
        <v>-</v>
      </c>
      <c r="AB105" s="18"/>
      <c r="AC105" s="36"/>
      <c r="AD105" s="34"/>
      <c r="AE105" s="35"/>
      <c r="AF105" s="135" t="str">
        <f t="shared" si="11"/>
        <v>-</v>
      </c>
      <c r="AG105" s="17"/>
    </row>
    <row r="106" spans="1:33" thickBot="1" x14ac:dyDescent="0.35">
      <c r="A106" s="14">
        <v>100</v>
      </c>
      <c r="B106" s="13"/>
      <c r="C106" s="16"/>
      <c r="D106" s="43"/>
      <c r="E106" s="44"/>
      <c r="F106" s="45"/>
      <c r="G106" s="134" t="str">
        <f t="shared" si="6"/>
        <v>-</v>
      </c>
      <c r="H106" s="23"/>
      <c r="I106" s="37"/>
      <c r="J106" s="38"/>
      <c r="K106" s="39"/>
      <c r="L106" s="134" t="str">
        <f t="shared" si="7"/>
        <v>-</v>
      </c>
      <c r="M106" s="21"/>
      <c r="N106" s="37"/>
      <c r="O106" s="38"/>
      <c r="P106" s="39"/>
      <c r="Q106" s="134" t="str">
        <f t="shared" si="8"/>
        <v>-</v>
      </c>
      <c r="R106" s="22"/>
      <c r="S106" s="46"/>
      <c r="T106" s="38"/>
      <c r="U106" s="39"/>
      <c r="V106" s="134" t="str">
        <f t="shared" si="9"/>
        <v>-</v>
      </c>
      <c r="W106" s="22"/>
      <c r="X106" s="37"/>
      <c r="Y106" s="38"/>
      <c r="Z106" s="39"/>
      <c r="AA106" s="134" t="str">
        <f t="shared" si="10"/>
        <v>-</v>
      </c>
      <c r="AB106" s="18"/>
      <c r="AC106" s="37"/>
      <c r="AD106" s="38"/>
      <c r="AE106" s="39"/>
      <c r="AF106" s="135" t="str">
        <f t="shared" si="11"/>
        <v>-</v>
      </c>
      <c r="AG106" s="17"/>
    </row>
    <row r="107" spans="1:33" ht="15.75" customHeight="1" thickBot="1" x14ac:dyDescent="0.35">
      <c r="A107" s="275" t="s">
        <v>101</v>
      </c>
      <c r="B107" s="276"/>
      <c r="C107" s="277"/>
      <c r="D107" s="228" t="str">
        <f>'Sheet1--CO-AssessmntDetails'!$F37&amp;"%"</f>
        <v>70%</v>
      </c>
      <c r="E107" s="229"/>
      <c r="F107" s="230"/>
      <c r="G107" s="56">
        <f>IFERROR(IF('Sheet1--CO-AssessmntDetails'!$F37="ClassAvg",ROUND((SUM('sheet2-CO-Attainment fromIA'!G$7:G$106))/'Sheet1--CO-AssessmntDetails'!$D$6,2),'Sheet1--CO-AssessmntDetails'!$F37),"-")</f>
        <v>70</v>
      </c>
      <c r="H107" s="60"/>
      <c r="I107" s="228" t="str">
        <f>'Sheet1--CO-AssessmntDetails'!$F40&amp;"%"</f>
        <v>70%</v>
      </c>
      <c r="J107" s="229"/>
      <c r="K107" s="230"/>
      <c r="L107" s="57">
        <f>IFERROR(IF('Sheet1--CO-AssessmntDetails'!$F40="ClassAvg",ROUND((SUM('sheet2-CO-Attainment fromIA'!L$7:L$106))/'Sheet1--CO-AssessmntDetails'!$D$6,2),'Sheet1--CO-AssessmntDetails'!$F40),"-")</f>
        <v>70</v>
      </c>
      <c r="M107" s="61"/>
      <c r="N107" s="228" t="str">
        <f>'Sheet1--CO-AssessmntDetails'!$F43&amp;"%"</f>
        <v>70%</v>
      </c>
      <c r="O107" s="229"/>
      <c r="P107" s="230"/>
      <c r="Q107" s="57">
        <f>IFERROR(IF('Sheet1--CO-AssessmntDetails'!$F43="ClassAvg",ROUND((SUM('sheet2-CO-Attainment fromIA'!Q$7:Q$106))/'Sheet1--CO-AssessmntDetails'!$D$6,2),'Sheet1--CO-AssessmntDetails'!$F43),"-")</f>
        <v>70</v>
      </c>
      <c r="R107" s="62"/>
      <c r="S107" s="228" t="str">
        <f>'Sheet1--CO-AssessmntDetails'!$F46&amp;"%"</f>
        <v>70%</v>
      </c>
      <c r="T107" s="229"/>
      <c r="U107" s="230"/>
      <c r="V107" s="57">
        <f>IFERROR(IF('Sheet1--CO-AssessmntDetails'!$F46="ClassAvg",ROUND((SUM('sheet2-CO-Attainment fromIA'!V$7:V$106))/'Sheet1--CO-AssessmntDetails'!$D$6,2),'Sheet1--CO-AssessmntDetails'!$F46),"-")</f>
        <v>70</v>
      </c>
      <c r="W107" s="62"/>
      <c r="X107" s="228" t="str">
        <f>'Sheet1--CO-AssessmntDetails'!$F49&amp;"%"</f>
        <v>70%</v>
      </c>
      <c r="Y107" s="229"/>
      <c r="Z107" s="230"/>
      <c r="AA107" s="57">
        <f>IFERROR(IF('Sheet1--CO-AssessmntDetails'!$F49="ClassAvg",ROUND((SUM('sheet2-CO-Attainment fromIA'!AA$7:AA$106))/'Sheet1--CO-AssessmntDetails'!$D$6,2),'Sheet1--CO-AssessmntDetails'!$F49),"-")</f>
        <v>70</v>
      </c>
      <c r="AB107" s="55"/>
      <c r="AC107" s="228" t="str">
        <f>'Sheet1--CO-AssessmntDetails'!$F52&amp;"%"</f>
        <v>70%</v>
      </c>
      <c r="AD107" s="229"/>
      <c r="AE107" s="230"/>
      <c r="AF107" s="57">
        <f>IFERROR(IF('Sheet1--CO-AssessmntDetails'!$F52="ClassAvg",ROUND((SUM('sheet2-CO-Attainment fromIA'!AF$7:AF$106))/'Sheet1--CO-AssessmntDetails'!$D$6,2),'Sheet1--CO-AssessmntDetails'!$F52),"-")</f>
        <v>70</v>
      </c>
      <c r="AG107" s="17"/>
    </row>
    <row r="108" spans="1:33" ht="15.75" customHeight="1" x14ac:dyDescent="0.3">
      <c r="A108" s="275" t="s">
        <v>20</v>
      </c>
      <c r="B108" s="276"/>
      <c r="C108" s="277"/>
      <c r="D108" s="272" t="s">
        <v>4</v>
      </c>
      <c r="E108" s="253"/>
      <c r="F108" s="254"/>
      <c r="G108" s="57" t="e">
        <f>ROUND(COUNTIF(G$7:G$106,"&gt;="&amp;G$107)*100/'Sheet1--CO-AssessmntDetails'!$D$6,2)</f>
        <v>#DIV/0!</v>
      </c>
      <c r="H108" s="271"/>
      <c r="I108" s="272" t="s">
        <v>5</v>
      </c>
      <c r="J108" s="253"/>
      <c r="K108" s="254"/>
      <c r="L108" s="59" t="e">
        <f>ROUND(COUNTIF(L$7:L$106,"&gt;="&amp;L$107)*100/'Sheet1--CO-AssessmntDetails'!$D$6,2)</f>
        <v>#DIV/0!</v>
      </c>
      <c r="M108" s="271"/>
      <c r="N108" s="272" t="s">
        <v>6</v>
      </c>
      <c r="O108" s="253"/>
      <c r="P108" s="254"/>
      <c r="Q108" s="59" t="e">
        <f>ROUND(COUNTIF(Q$7:Q$106,"&gt;="&amp;Q$107)*100/'Sheet1--CO-AssessmntDetails'!$D$6,2)</f>
        <v>#DIV/0!</v>
      </c>
      <c r="R108" s="283"/>
      <c r="S108" s="252" t="s">
        <v>7</v>
      </c>
      <c r="T108" s="253"/>
      <c r="U108" s="254"/>
      <c r="V108" s="59" t="e">
        <f>ROUND(COUNTIF(V$7:V$106,"&gt;="&amp;V$107)*100/'Sheet1--CO-AssessmntDetails'!$D$6,2)</f>
        <v>#DIV/0!</v>
      </c>
      <c r="W108" s="284"/>
      <c r="X108" s="252" t="s">
        <v>8</v>
      </c>
      <c r="Y108" s="253"/>
      <c r="Z108" s="254"/>
      <c r="AA108" s="59" t="e">
        <f>ROUND(COUNTIF(AA$7:AA$106,"&gt;="&amp;AA$107)*100/'Sheet1--CO-AssessmntDetails'!$D$6,2)</f>
        <v>#DIV/0!</v>
      </c>
      <c r="AB108" s="258"/>
      <c r="AC108" s="259" t="s">
        <v>9</v>
      </c>
      <c r="AD108" s="253"/>
      <c r="AE108" s="254"/>
      <c r="AF108" s="59" t="e">
        <f>ROUND(COUNTIF(AF$7:AF$106,"&gt;="&amp;AF$107)*100/'Sheet1--CO-AssessmntDetails'!$D$6,2)</f>
        <v>#DIV/0!</v>
      </c>
      <c r="AG108" s="263"/>
    </row>
    <row r="109" spans="1:33" ht="15.75" customHeight="1" thickBot="1" x14ac:dyDescent="0.35">
      <c r="A109" s="280" t="s">
        <v>21</v>
      </c>
      <c r="B109" s="281"/>
      <c r="C109" s="282"/>
      <c r="D109" s="273"/>
      <c r="E109" s="256"/>
      <c r="F109" s="257"/>
      <c r="G109" s="58" t="str">
        <f>IFERROR(IF(G$108&gt;='Sheet1--CO-AssessmntDetails'!$M$44,3,IF('sheet2-CO-Attainment fromIA'!G$108&gt;='Sheet1--CO-AssessmntDetails'!$M$42,2,IF('sheet2-CO-Attainment fromIA'!G$108&gt;='Sheet1--CO-AssessmntDetails'!$M$40,1,0))),"-")</f>
        <v>-</v>
      </c>
      <c r="H109" s="256"/>
      <c r="I109" s="273"/>
      <c r="J109" s="256"/>
      <c r="K109" s="257"/>
      <c r="L109" s="58" t="str">
        <f>IFERROR(IF(L$108&gt;='Sheet1--CO-AssessmntDetails'!$M$44,3,IF('sheet2-CO-Attainment fromIA'!L$108&gt;='Sheet1--CO-AssessmntDetails'!$M$42,2,IF('sheet2-CO-Attainment fromIA'!L$108&gt;='Sheet1--CO-AssessmntDetails'!$M$40,1,0))),"-")</f>
        <v>-</v>
      </c>
      <c r="M109" s="256"/>
      <c r="N109" s="273"/>
      <c r="O109" s="256"/>
      <c r="P109" s="257"/>
      <c r="Q109" s="58" t="str">
        <f>IFERROR(IF(Q$108&gt;='Sheet1--CO-AssessmntDetails'!$M$44,3,IF('sheet2-CO-Attainment fromIA'!Q$108&gt;='Sheet1--CO-AssessmntDetails'!$M$42,2,IF('sheet2-CO-Attainment fromIA'!Q$108&gt;='Sheet1--CO-AssessmntDetails'!$M$40,1,0))),"-")</f>
        <v>-</v>
      </c>
      <c r="R109" s="257"/>
      <c r="S109" s="255"/>
      <c r="T109" s="256"/>
      <c r="U109" s="257"/>
      <c r="V109" s="58" t="str">
        <f>IFERROR(IF(V$108&gt;='Sheet1--CO-AssessmntDetails'!$M$44,3,IF('sheet2-CO-Attainment fromIA'!V$108&gt;='Sheet1--CO-AssessmntDetails'!$M$42,2,IF('sheet2-CO-Attainment fromIA'!V$108&gt;='Sheet1--CO-AssessmntDetails'!$M$40,1,0))),"-")</f>
        <v>-</v>
      </c>
      <c r="W109" s="285"/>
      <c r="X109" s="255"/>
      <c r="Y109" s="256"/>
      <c r="Z109" s="257"/>
      <c r="AA109" s="58" t="str">
        <f>IFERROR(IF(AA$108&gt;='Sheet1--CO-AssessmntDetails'!$M$44,3,IF('sheet2-CO-Attainment fromIA'!AA$108&gt;='Sheet1--CO-AssessmntDetails'!$M$42,2,IF('sheet2-CO-Attainment fromIA'!AA$108&gt;='Sheet1--CO-AssessmntDetails'!$M$40,1,0))),"-")</f>
        <v>-</v>
      </c>
      <c r="AB109" s="255"/>
      <c r="AC109" s="260"/>
      <c r="AD109" s="261"/>
      <c r="AE109" s="262"/>
      <c r="AF109" s="58" t="str">
        <f>IFERROR(IF(AF$108&gt;='Sheet1--CO-AssessmntDetails'!$M$44,3,IF('sheet2-CO-Attainment fromIA'!AF$108&gt;='Sheet1--CO-AssessmntDetails'!$M$42,2,IF('sheet2-CO-Attainment fromIA'!AF$108&gt;='Sheet1--CO-AssessmntDetails'!$M$40,1,0))),"-")</f>
        <v>-</v>
      </c>
      <c r="AG109" s="264"/>
    </row>
    <row r="110" spans="1:33" ht="15.75" customHeight="1" x14ac:dyDescent="0.3">
      <c r="A110" s="84"/>
      <c r="B110" s="84"/>
      <c r="C110" s="84"/>
      <c r="D110" s="111"/>
      <c r="E110" s="111"/>
      <c r="F110" s="111"/>
      <c r="G110" s="111"/>
      <c r="H110" s="111"/>
      <c r="I110" s="111"/>
      <c r="J110" s="111"/>
      <c r="K110" s="111"/>
      <c r="L110" s="111"/>
      <c r="M110" s="84"/>
      <c r="N110" s="274" t="s">
        <v>90</v>
      </c>
      <c r="O110" s="274"/>
      <c r="P110" s="274"/>
      <c r="Q110" s="274"/>
      <c r="R110" s="84"/>
      <c r="S110" s="84"/>
      <c r="T110" s="84"/>
      <c r="U110" s="84"/>
      <c r="V110" s="84"/>
      <c r="W110" s="111"/>
      <c r="X110" s="84"/>
      <c r="Y110" s="84"/>
      <c r="Z110" s="84"/>
      <c r="AA110" s="84"/>
      <c r="AB110" s="111"/>
      <c r="AC110" s="274" t="s">
        <v>90</v>
      </c>
      <c r="AD110" s="274"/>
      <c r="AE110" s="274"/>
      <c r="AF110" s="274"/>
    </row>
    <row r="111" spans="1:33" ht="15.75" customHeight="1" x14ac:dyDescent="0.3">
      <c r="D111" s="21"/>
      <c r="E111" s="21"/>
      <c r="F111" s="21"/>
      <c r="G111" s="21"/>
      <c r="H111" s="21"/>
      <c r="I111" s="21"/>
      <c r="J111" s="21"/>
      <c r="K111" s="21"/>
      <c r="L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17"/>
    </row>
    <row r="112" spans="1:33" ht="4.5" customHeight="1" x14ac:dyDescent="0.3">
      <c r="D112" s="21"/>
      <c r="E112" s="21"/>
      <c r="F112" s="21"/>
      <c r="G112" s="21"/>
      <c r="H112" s="21"/>
      <c r="I112" s="21"/>
      <c r="J112" s="21"/>
      <c r="K112" s="21"/>
      <c r="L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17"/>
    </row>
    <row r="113" spans="4:32" ht="15.75" hidden="1" customHeight="1" x14ac:dyDescent="0.3">
      <c r="D113" s="21"/>
      <c r="E113" s="21"/>
      <c r="F113" s="21"/>
      <c r="G113" s="21"/>
      <c r="H113" s="21"/>
      <c r="I113" s="21"/>
      <c r="J113" s="21"/>
      <c r="K113" s="21"/>
      <c r="L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17"/>
    </row>
    <row r="114" spans="4:32" ht="15.75" hidden="1" customHeight="1" x14ac:dyDescent="0.3">
      <c r="D114" s="21"/>
      <c r="E114" s="21"/>
      <c r="F114" s="21"/>
      <c r="G114" s="21"/>
      <c r="H114" s="21"/>
      <c r="I114" s="21"/>
      <c r="J114" s="21"/>
      <c r="K114" s="21"/>
      <c r="L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17"/>
    </row>
    <row r="115" spans="4:32" ht="15.75" customHeight="1" x14ac:dyDescent="0.3">
      <c r="D115" s="21"/>
      <c r="E115" s="21"/>
      <c r="F115" s="21"/>
      <c r="G115" s="21"/>
      <c r="H115" s="21"/>
      <c r="I115" s="21"/>
      <c r="J115" s="21"/>
      <c r="K115" s="21"/>
      <c r="L115" s="21"/>
      <c r="N115" s="113"/>
      <c r="W115" s="21"/>
      <c r="X115" s="21"/>
      <c r="Y115" s="21"/>
      <c r="Z115" s="21"/>
      <c r="AA115" s="21"/>
      <c r="AB115" s="21"/>
      <c r="AC115" s="21"/>
      <c r="AD115" s="21"/>
      <c r="AE115" s="21"/>
      <c r="AF115" s="17"/>
    </row>
    <row r="116" spans="4:32" ht="15.75" customHeight="1" x14ac:dyDescent="0.3">
      <c r="D116" s="21"/>
      <c r="E116" s="21"/>
      <c r="F116" s="21"/>
      <c r="G116" s="21"/>
      <c r="H116" s="21"/>
      <c r="I116" s="21"/>
      <c r="J116" s="21"/>
      <c r="K116" s="21"/>
      <c r="L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17"/>
    </row>
    <row r="117" spans="4:32" ht="15.75" customHeight="1" x14ac:dyDescent="0.3">
      <c r="D117" s="21"/>
      <c r="E117" s="21"/>
      <c r="F117" s="21"/>
      <c r="G117" s="21"/>
      <c r="H117" s="21"/>
      <c r="I117" s="21"/>
      <c r="J117" s="21"/>
      <c r="K117" s="21"/>
      <c r="L117" s="21"/>
      <c r="W117" s="21"/>
      <c r="AB117" s="21"/>
    </row>
    <row r="118" spans="4:32" ht="20.25" customHeight="1" x14ac:dyDescent="0.3">
      <c r="D118" s="21"/>
      <c r="E118" s="21"/>
      <c r="F118" s="21"/>
      <c r="G118" s="21"/>
      <c r="H118" s="21"/>
      <c r="I118" s="21"/>
      <c r="J118" s="21"/>
      <c r="K118" s="21"/>
      <c r="L118" s="21"/>
      <c r="W118" s="21"/>
      <c r="AB118" s="21"/>
    </row>
    <row r="119" spans="4:32" ht="9" customHeight="1" x14ac:dyDescent="0.3">
      <c r="W119" s="21"/>
      <c r="AB119" s="21"/>
    </row>
    <row r="120" spans="4:32" ht="11.25" customHeight="1" x14ac:dyDescent="0.3">
      <c r="W120" s="21"/>
      <c r="AB120" s="21"/>
    </row>
    <row r="121" spans="4:32" ht="7.5" customHeight="1" x14ac:dyDescent="0.3">
      <c r="W121" s="21"/>
      <c r="AB121" s="21"/>
    </row>
    <row r="122" spans="4:32" ht="9" customHeight="1" x14ac:dyDescent="0.3">
      <c r="W122" s="21"/>
      <c r="AB122" s="21"/>
    </row>
    <row r="123" spans="4:32" ht="15.75" customHeight="1" x14ac:dyDescent="0.3">
      <c r="W123" s="21"/>
      <c r="AB123" s="21"/>
    </row>
    <row r="124" spans="4:32" ht="8.25" customHeight="1" x14ac:dyDescent="0.3">
      <c r="W124" s="21"/>
      <c r="AB124" s="21"/>
    </row>
    <row r="125" spans="4:32" ht="15.75" customHeight="1" x14ac:dyDescent="0.3">
      <c r="D125" s="114"/>
      <c r="I125" s="279"/>
      <c r="J125" s="224"/>
      <c r="L125" s="114"/>
      <c r="W125" s="21"/>
      <c r="AB125" s="21"/>
    </row>
    <row r="126" spans="4:32" ht="9.75" customHeight="1" x14ac:dyDescent="0.3">
      <c r="I126" s="224"/>
      <c r="J126" s="224"/>
      <c r="W126" s="21"/>
      <c r="AB126" s="21"/>
    </row>
    <row r="127" spans="4:32" ht="9.75" customHeight="1" x14ac:dyDescent="0.3">
      <c r="W127" s="21"/>
      <c r="AB127" s="21"/>
    </row>
    <row r="128" spans="4:32" ht="10.5" customHeight="1" x14ac:dyDescent="0.3">
      <c r="W128" s="21"/>
      <c r="AB128" s="21"/>
    </row>
    <row r="129" spans="9:28" ht="16.5" customHeight="1" x14ac:dyDescent="0.3">
      <c r="W129" s="21"/>
      <c r="AB129" s="21"/>
    </row>
    <row r="130" spans="9:28" ht="15.75" customHeight="1" x14ac:dyDescent="0.3">
      <c r="I130" s="278">
        <f>G123</f>
        <v>0</v>
      </c>
      <c r="J130" s="278"/>
      <c r="W130" s="21"/>
      <c r="AB130" s="21"/>
    </row>
    <row r="131" spans="9:28" ht="15.75" customHeight="1" x14ac:dyDescent="0.3">
      <c r="I131" s="278"/>
      <c r="J131" s="278"/>
      <c r="W131" s="21"/>
      <c r="AB131" s="21"/>
    </row>
    <row r="132" spans="9:28" ht="15.75" customHeight="1" x14ac:dyDescent="0.3">
      <c r="W132" s="21"/>
      <c r="AB132" s="21"/>
    </row>
    <row r="133" spans="9:28" ht="15.75" customHeight="1" x14ac:dyDescent="0.3">
      <c r="W133" s="21"/>
      <c r="AB133" s="21"/>
    </row>
    <row r="134" spans="9:28" ht="15.75" customHeight="1" x14ac:dyDescent="0.3">
      <c r="W134" s="21"/>
      <c r="AB134" s="21"/>
    </row>
    <row r="135" spans="9:28" ht="15.75" customHeight="1" x14ac:dyDescent="0.3">
      <c r="W135" s="21"/>
      <c r="AB135" s="21"/>
    </row>
    <row r="136" spans="9:28" ht="15.75" customHeight="1" x14ac:dyDescent="0.3">
      <c r="W136" s="21"/>
      <c r="AB136" s="21"/>
    </row>
    <row r="137" spans="9:28" ht="15.75" customHeight="1" x14ac:dyDescent="0.3">
      <c r="W137" s="21"/>
      <c r="AB137" s="21"/>
    </row>
    <row r="138" spans="9:28" ht="15.75" customHeight="1" x14ac:dyDescent="0.3">
      <c r="W138" s="21"/>
      <c r="AB138" s="21"/>
    </row>
    <row r="139" spans="9:28" ht="15.75" customHeight="1" x14ac:dyDescent="0.3">
      <c r="W139" s="21"/>
      <c r="AB139" s="21"/>
    </row>
    <row r="140" spans="9:28" ht="15.75" customHeight="1" x14ac:dyDescent="0.3">
      <c r="W140" s="21"/>
      <c r="AB140" s="21"/>
    </row>
    <row r="141" spans="9:28" ht="15.75" customHeight="1" x14ac:dyDescent="0.3">
      <c r="W141" s="21"/>
      <c r="AB141" s="21"/>
    </row>
    <row r="142" spans="9:28" ht="15.75" customHeight="1" x14ac:dyDescent="0.3">
      <c r="W142" s="21"/>
      <c r="AB142" s="21"/>
    </row>
    <row r="143" spans="9:28" ht="15.75" customHeight="1" x14ac:dyDescent="0.3">
      <c r="W143" s="21"/>
      <c r="AB143" s="21"/>
    </row>
    <row r="144" spans="9:28" ht="15.75" customHeight="1" x14ac:dyDescent="0.3">
      <c r="W144" s="21"/>
      <c r="AB144" s="21"/>
    </row>
    <row r="145" spans="23:28" ht="15.75" customHeight="1" x14ac:dyDescent="0.3">
      <c r="W145" s="21"/>
      <c r="AB145" s="21"/>
    </row>
    <row r="146" spans="23:28" ht="15.75" customHeight="1" x14ac:dyDescent="0.3">
      <c r="W146" s="21"/>
      <c r="AB146" s="21"/>
    </row>
    <row r="147" spans="23:28" ht="15.75" customHeight="1" x14ac:dyDescent="0.3">
      <c r="W147" s="21"/>
      <c r="AB147" s="21"/>
    </row>
    <row r="148" spans="23:28" ht="15.75" customHeight="1" x14ac:dyDescent="0.3">
      <c r="W148" s="21"/>
      <c r="AB148" s="21"/>
    </row>
    <row r="149" spans="23:28" ht="15.75" customHeight="1" x14ac:dyDescent="0.3">
      <c r="W149" s="21"/>
      <c r="AB149" s="21"/>
    </row>
    <row r="150" spans="23:28" ht="15.75" customHeight="1" x14ac:dyDescent="0.3">
      <c r="W150" s="21"/>
      <c r="AB150" s="21"/>
    </row>
    <row r="151" spans="23:28" ht="15.75" customHeight="1" x14ac:dyDescent="0.3">
      <c r="W151" s="21"/>
      <c r="AB151" s="21"/>
    </row>
    <row r="152" spans="23:28" ht="15.75" customHeight="1" x14ac:dyDescent="0.3">
      <c r="W152" s="21"/>
      <c r="AB152" s="21"/>
    </row>
    <row r="153" spans="23:28" ht="15.75" customHeight="1" x14ac:dyDescent="0.3">
      <c r="W153" s="21"/>
      <c r="AB153" s="21"/>
    </row>
    <row r="154" spans="23:28" ht="15.75" customHeight="1" x14ac:dyDescent="0.3">
      <c r="W154" s="21"/>
      <c r="AB154" s="21"/>
    </row>
    <row r="155" spans="23:28" ht="15.75" customHeight="1" x14ac:dyDescent="0.3">
      <c r="W155" s="21"/>
      <c r="AB155" s="21"/>
    </row>
    <row r="156" spans="23:28" ht="15.75" customHeight="1" x14ac:dyDescent="0.3">
      <c r="W156" s="21"/>
      <c r="AB156" s="21"/>
    </row>
    <row r="157" spans="23:28" ht="15.75" customHeight="1" x14ac:dyDescent="0.3">
      <c r="W157" s="21"/>
      <c r="AB157" s="21"/>
    </row>
    <row r="158" spans="23:28" ht="15.75" customHeight="1" x14ac:dyDescent="0.3">
      <c r="W158" s="21"/>
      <c r="AB158" s="21"/>
    </row>
    <row r="159" spans="23:28" ht="15.75" customHeight="1" x14ac:dyDescent="0.3">
      <c r="W159" s="21"/>
      <c r="AB159" s="21"/>
    </row>
    <row r="160" spans="23:28" ht="15.75" customHeight="1" x14ac:dyDescent="0.3">
      <c r="W160" s="21"/>
      <c r="AB160" s="21"/>
    </row>
    <row r="161" spans="23:28" ht="15.75" customHeight="1" x14ac:dyDescent="0.3">
      <c r="W161" s="21"/>
      <c r="AB161" s="21"/>
    </row>
    <row r="162" spans="23:28" ht="15.75" customHeight="1" x14ac:dyDescent="0.3">
      <c r="W162" s="21"/>
      <c r="AB162" s="21"/>
    </row>
    <row r="163" spans="23:28" ht="15.75" customHeight="1" x14ac:dyDescent="0.3">
      <c r="W163" s="21"/>
      <c r="AB163" s="21"/>
    </row>
    <row r="164" spans="23:28" ht="15.75" customHeight="1" x14ac:dyDescent="0.3">
      <c r="W164" s="21"/>
      <c r="AB164" s="21"/>
    </row>
    <row r="165" spans="23:28" ht="15.75" customHeight="1" x14ac:dyDescent="0.3">
      <c r="W165" s="21"/>
      <c r="AB165" s="21"/>
    </row>
    <row r="166" spans="23:28" ht="15.75" customHeight="1" x14ac:dyDescent="0.3">
      <c r="W166" s="21"/>
      <c r="AB166" s="21"/>
    </row>
    <row r="167" spans="23:28" ht="15.75" customHeight="1" x14ac:dyDescent="0.3">
      <c r="W167" s="21"/>
      <c r="AB167" s="21"/>
    </row>
    <row r="168" spans="23:28" ht="15.75" customHeight="1" x14ac:dyDescent="0.3">
      <c r="W168" s="21"/>
      <c r="AB168" s="21"/>
    </row>
    <row r="169" spans="23:28" ht="15.75" customHeight="1" x14ac:dyDescent="0.3">
      <c r="W169" s="21"/>
      <c r="AB169" s="21"/>
    </row>
    <row r="170" spans="23:28" ht="15.75" customHeight="1" x14ac:dyDescent="0.3">
      <c r="W170" s="21"/>
      <c r="AB170" s="21"/>
    </row>
    <row r="171" spans="23:28" ht="15.75" customHeight="1" x14ac:dyDescent="0.3">
      <c r="W171" s="21"/>
      <c r="AB171" s="21"/>
    </row>
    <row r="172" spans="23:28" ht="15.75" customHeight="1" x14ac:dyDescent="0.3">
      <c r="W172" s="21"/>
      <c r="AB172" s="21"/>
    </row>
    <row r="173" spans="23:28" ht="15.75" customHeight="1" x14ac:dyDescent="0.3">
      <c r="W173" s="21"/>
      <c r="AB173" s="21"/>
    </row>
    <row r="174" spans="23:28" ht="15.75" customHeight="1" x14ac:dyDescent="0.3">
      <c r="W174" s="21"/>
      <c r="AB174" s="21"/>
    </row>
    <row r="175" spans="23:28" ht="15.75" customHeight="1" x14ac:dyDescent="0.3">
      <c r="W175" s="21"/>
      <c r="AB175" s="21"/>
    </row>
    <row r="176" spans="23:28" ht="15.75" customHeight="1" x14ac:dyDescent="0.3">
      <c r="W176" s="21"/>
      <c r="AB176" s="21"/>
    </row>
    <row r="177" spans="23:28" ht="15.75" customHeight="1" x14ac:dyDescent="0.3">
      <c r="W177" s="21"/>
      <c r="AB177" s="21"/>
    </row>
    <row r="178" spans="23:28" ht="15.75" customHeight="1" x14ac:dyDescent="0.3">
      <c r="W178" s="21"/>
      <c r="AB178" s="21"/>
    </row>
    <row r="179" spans="23:28" ht="15.75" customHeight="1" x14ac:dyDescent="0.3">
      <c r="W179" s="21"/>
      <c r="AB179" s="21"/>
    </row>
    <row r="180" spans="23:28" ht="15.75" customHeight="1" x14ac:dyDescent="0.3">
      <c r="W180" s="21"/>
      <c r="AB180" s="21"/>
    </row>
    <row r="181" spans="23:28" ht="15.75" customHeight="1" x14ac:dyDescent="0.3">
      <c r="W181" s="21"/>
      <c r="AB181" s="21"/>
    </row>
    <row r="182" spans="23:28" ht="15.75" customHeight="1" x14ac:dyDescent="0.3">
      <c r="W182" s="21"/>
      <c r="AB182" s="21"/>
    </row>
    <row r="183" spans="23:28" ht="15.75" customHeight="1" x14ac:dyDescent="0.3">
      <c r="W183" s="21"/>
      <c r="AB183" s="21"/>
    </row>
    <row r="184" spans="23:28" ht="15.75" customHeight="1" x14ac:dyDescent="0.3">
      <c r="W184" s="21"/>
      <c r="AB184" s="21"/>
    </row>
    <row r="185" spans="23:28" ht="15.75" customHeight="1" x14ac:dyDescent="0.3">
      <c r="W185" s="21"/>
      <c r="AB185" s="21"/>
    </row>
    <row r="186" spans="23:28" ht="15.75" customHeight="1" x14ac:dyDescent="0.3">
      <c r="W186" s="21"/>
      <c r="AB186" s="21"/>
    </row>
    <row r="187" spans="23:28" ht="15.75" customHeight="1" x14ac:dyDescent="0.3">
      <c r="W187" s="21"/>
      <c r="AB187" s="21"/>
    </row>
    <row r="188" spans="23:28" ht="15.75" customHeight="1" x14ac:dyDescent="0.3">
      <c r="W188" s="21"/>
      <c r="AB188" s="21"/>
    </row>
    <row r="189" spans="23:28" ht="15.75" customHeight="1" x14ac:dyDescent="0.3">
      <c r="W189" s="21"/>
      <c r="AB189" s="21"/>
    </row>
    <row r="190" spans="23:28" ht="15.75" customHeight="1" x14ac:dyDescent="0.3">
      <c r="W190" s="21"/>
      <c r="AB190" s="21"/>
    </row>
    <row r="191" spans="23:28" ht="15.75" customHeight="1" x14ac:dyDescent="0.3">
      <c r="W191" s="21"/>
      <c r="AB191" s="21"/>
    </row>
    <row r="192" spans="23:28" ht="15.75" customHeight="1" x14ac:dyDescent="0.3">
      <c r="W192" s="21"/>
      <c r="AB192" s="21"/>
    </row>
    <row r="193" spans="23:28" ht="15.75" customHeight="1" x14ac:dyDescent="0.3">
      <c r="W193" s="21"/>
      <c r="AB193" s="21"/>
    </row>
    <row r="194" spans="23:28" ht="15.75" customHeight="1" x14ac:dyDescent="0.3">
      <c r="W194" s="21"/>
      <c r="AB194" s="21"/>
    </row>
    <row r="195" spans="23:28" ht="15.75" customHeight="1" x14ac:dyDescent="0.3">
      <c r="W195" s="21"/>
      <c r="AB195" s="21"/>
    </row>
    <row r="196" spans="23:28" ht="15.75" customHeight="1" x14ac:dyDescent="0.3">
      <c r="W196" s="21"/>
      <c r="AB196" s="21"/>
    </row>
    <row r="197" spans="23:28" ht="15.75" customHeight="1" x14ac:dyDescent="0.3">
      <c r="W197" s="21"/>
      <c r="AB197" s="21"/>
    </row>
    <row r="198" spans="23:28" ht="15.75" customHeight="1" x14ac:dyDescent="0.3">
      <c r="W198" s="21"/>
      <c r="AB198" s="21"/>
    </row>
    <row r="199" spans="23:28" ht="15.75" customHeight="1" x14ac:dyDescent="0.3">
      <c r="W199" s="21"/>
      <c r="AB199" s="21"/>
    </row>
    <row r="200" spans="23:28" ht="15.75" customHeight="1" x14ac:dyDescent="0.3">
      <c r="W200" s="21"/>
      <c r="AB200" s="21"/>
    </row>
    <row r="201" spans="23:28" ht="15.75" customHeight="1" x14ac:dyDescent="0.3">
      <c r="W201" s="21"/>
      <c r="AB201" s="21"/>
    </row>
    <row r="202" spans="23:28" ht="15.75" customHeight="1" x14ac:dyDescent="0.3">
      <c r="W202" s="21"/>
      <c r="AB202" s="21"/>
    </row>
    <row r="203" spans="23:28" ht="15.75" customHeight="1" x14ac:dyDescent="0.3">
      <c r="W203" s="21"/>
      <c r="AB203" s="21"/>
    </row>
    <row r="204" spans="23:28" ht="15.75" customHeight="1" x14ac:dyDescent="0.3">
      <c r="W204" s="21"/>
      <c r="AB204" s="21"/>
    </row>
    <row r="205" spans="23:28" ht="15.75" customHeight="1" x14ac:dyDescent="0.3">
      <c r="W205" s="21"/>
      <c r="AB205" s="21"/>
    </row>
    <row r="206" spans="23:28" ht="15.75" customHeight="1" x14ac:dyDescent="0.3">
      <c r="W206" s="21"/>
      <c r="AB206" s="21"/>
    </row>
    <row r="207" spans="23:28" ht="15.75" customHeight="1" x14ac:dyDescent="0.3">
      <c r="W207" s="21"/>
      <c r="AB207" s="21"/>
    </row>
    <row r="208" spans="23:28" ht="15.75" customHeight="1" x14ac:dyDescent="0.3">
      <c r="W208" s="21"/>
      <c r="AB208" s="21"/>
    </row>
    <row r="209" spans="23:28" ht="15.75" customHeight="1" x14ac:dyDescent="0.3">
      <c r="W209" s="21"/>
      <c r="AB209" s="21"/>
    </row>
    <row r="210" spans="23:28" ht="15.75" customHeight="1" x14ac:dyDescent="0.3">
      <c r="W210" s="21"/>
      <c r="AB210" s="21"/>
    </row>
    <row r="211" spans="23:28" ht="15.75" customHeight="1" x14ac:dyDescent="0.3">
      <c r="W211" s="21"/>
      <c r="AB211" s="21"/>
    </row>
    <row r="212" spans="23:28" ht="15.75" customHeight="1" x14ac:dyDescent="0.3">
      <c r="W212" s="21"/>
      <c r="AB212" s="21"/>
    </row>
    <row r="213" spans="23:28" ht="15.75" customHeight="1" x14ac:dyDescent="0.3">
      <c r="W213" s="21"/>
      <c r="AB213" s="21"/>
    </row>
    <row r="214" spans="23:28" ht="15.75" customHeight="1" x14ac:dyDescent="0.3">
      <c r="W214" s="21"/>
      <c r="AB214" s="21"/>
    </row>
    <row r="215" spans="23:28" ht="15.75" customHeight="1" x14ac:dyDescent="0.3">
      <c r="W215" s="21"/>
      <c r="AB215" s="21"/>
    </row>
    <row r="216" spans="23:28" ht="15.75" customHeight="1" x14ac:dyDescent="0.3">
      <c r="W216" s="21"/>
      <c r="AB216" s="21"/>
    </row>
    <row r="217" spans="23:28" ht="15.75" customHeight="1" x14ac:dyDescent="0.3">
      <c r="W217" s="21"/>
      <c r="AB217" s="21"/>
    </row>
    <row r="218" spans="23:28" ht="15.75" customHeight="1" x14ac:dyDescent="0.3">
      <c r="W218" s="21"/>
      <c r="AB218" s="21"/>
    </row>
    <row r="219" spans="23:28" ht="15.75" customHeight="1" x14ac:dyDescent="0.3">
      <c r="W219" s="21"/>
      <c r="AB219" s="21"/>
    </row>
    <row r="220" spans="23:28" ht="15.75" customHeight="1" x14ac:dyDescent="0.3">
      <c r="W220" s="21"/>
      <c r="AB220" s="21"/>
    </row>
    <row r="221" spans="23:28" ht="15.75" customHeight="1" x14ac:dyDescent="0.3">
      <c r="W221" s="21"/>
      <c r="AB221" s="21"/>
    </row>
    <row r="222" spans="23:28" ht="15.75" customHeight="1" x14ac:dyDescent="0.3">
      <c r="W222" s="21"/>
      <c r="AB222" s="21"/>
    </row>
    <row r="223" spans="23:28" ht="15.75" customHeight="1" x14ac:dyDescent="0.3">
      <c r="W223" s="21"/>
      <c r="AB223" s="21"/>
    </row>
    <row r="224" spans="23:28" ht="15.75" customHeight="1" x14ac:dyDescent="0.3">
      <c r="W224" s="21"/>
      <c r="AB224" s="21"/>
    </row>
    <row r="225" spans="23:28" ht="15.75" customHeight="1" x14ac:dyDescent="0.3">
      <c r="W225" s="21"/>
      <c r="AB225" s="21"/>
    </row>
    <row r="226" spans="23:28" ht="15.75" customHeight="1" x14ac:dyDescent="0.3">
      <c r="W226" s="21"/>
      <c r="AB226" s="21"/>
    </row>
    <row r="227" spans="23:28" ht="15.75" customHeight="1" x14ac:dyDescent="0.3">
      <c r="W227" s="21"/>
      <c r="AB227" s="21"/>
    </row>
    <row r="228" spans="23:28" ht="15.75" customHeight="1" x14ac:dyDescent="0.3">
      <c r="W228" s="21"/>
      <c r="AB228" s="21"/>
    </row>
    <row r="229" spans="23:28" ht="15.75" customHeight="1" x14ac:dyDescent="0.3">
      <c r="W229" s="21"/>
      <c r="AB229" s="21"/>
    </row>
    <row r="230" spans="23:28" ht="15.75" customHeight="1" x14ac:dyDescent="0.3">
      <c r="W230" s="21"/>
      <c r="AB230" s="21"/>
    </row>
    <row r="231" spans="23:28" ht="15.75" customHeight="1" x14ac:dyDescent="0.3">
      <c r="W231" s="21"/>
      <c r="AB231" s="21"/>
    </row>
    <row r="232" spans="23:28" ht="15.75" customHeight="1" x14ac:dyDescent="0.3">
      <c r="W232" s="21"/>
      <c r="AB232" s="21"/>
    </row>
    <row r="233" spans="23:28" ht="15.75" customHeight="1" x14ac:dyDescent="0.3">
      <c r="W233" s="21"/>
      <c r="AB233" s="21"/>
    </row>
    <row r="234" spans="23:28" ht="15.75" customHeight="1" x14ac:dyDescent="0.3">
      <c r="W234" s="21"/>
      <c r="AB234" s="21"/>
    </row>
    <row r="235" spans="23:28" ht="15.75" customHeight="1" x14ac:dyDescent="0.3">
      <c r="W235" s="21"/>
      <c r="AB235" s="21"/>
    </row>
    <row r="236" spans="23:28" ht="15.75" customHeight="1" x14ac:dyDescent="0.3">
      <c r="W236" s="21"/>
      <c r="AB236" s="21"/>
    </row>
    <row r="237" spans="23:28" ht="15.75" customHeight="1" x14ac:dyDescent="0.3">
      <c r="W237" s="21"/>
      <c r="AB237" s="21"/>
    </row>
    <row r="238" spans="23:28" ht="15.75" customHeight="1" x14ac:dyDescent="0.3">
      <c r="W238" s="21"/>
      <c r="AB238" s="21"/>
    </row>
    <row r="239" spans="23:28" ht="15.75" customHeight="1" x14ac:dyDescent="0.3">
      <c r="W239" s="21"/>
      <c r="AB239" s="21"/>
    </row>
    <row r="240" spans="23:28" ht="15.75" customHeight="1" x14ac:dyDescent="0.3">
      <c r="W240" s="21"/>
      <c r="AB240" s="21"/>
    </row>
    <row r="241" spans="23:28" ht="15.75" customHeight="1" x14ac:dyDescent="0.3">
      <c r="W241" s="21"/>
      <c r="AB241" s="21"/>
    </row>
    <row r="242" spans="23:28" ht="15.75" customHeight="1" x14ac:dyDescent="0.3">
      <c r="W242" s="21"/>
      <c r="AB242" s="21"/>
    </row>
    <row r="243" spans="23:28" ht="15.75" customHeight="1" x14ac:dyDescent="0.3">
      <c r="W243" s="21"/>
      <c r="AB243" s="21"/>
    </row>
    <row r="244" spans="23:28" ht="15.75" customHeight="1" x14ac:dyDescent="0.3">
      <c r="W244" s="21"/>
      <c r="AB244" s="21"/>
    </row>
    <row r="245" spans="23:28" ht="15.75" customHeight="1" x14ac:dyDescent="0.3">
      <c r="W245" s="21"/>
      <c r="AB245" s="21"/>
    </row>
    <row r="246" spans="23:28" ht="15.75" customHeight="1" x14ac:dyDescent="0.3">
      <c r="W246" s="21"/>
      <c r="AB246" s="21"/>
    </row>
    <row r="247" spans="23:28" ht="15.75" customHeight="1" x14ac:dyDescent="0.3">
      <c r="W247" s="21"/>
      <c r="AB247" s="21"/>
    </row>
    <row r="248" spans="23:28" ht="15.75" customHeight="1" x14ac:dyDescent="0.3">
      <c r="W248" s="21"/>
      <c r="AB248" s="21"/>
    </row>
    <row r="249" spans="23:28" ht="15.75" customHeight="1" x14ac:dyDescent="0.3">
      <c r="W249" s="21"/>
      <c r="AB249" s="21"/>
    </row>
    <row r="250" spans="23:28" ht="15.75" customHeight="1" x14ac:dyDescent="0.3">
      <c r="W250" s="21"/>
      <c r="AB250" s="21"/>
    </row>
    <row r="251" spans="23:28" ht="15.75" customHeight="1" x14ac:dyDescent="0.3">
      <c r="W251" s="21"/>
      <c r="AB251" s="21"/>
    </row>
    <row r="252" spans="23:28" ht="15.75" customHeight="1" x14ac:dyDescent="0.3">
      <c r="W252" s="21"/>
      <c r="AB252" s="21"/>
    </row>
    <row r="253" spans="23:28" ht="15.75" customHeight="1" x14ac:dyDescent="0.3">
      <c r="W253" s="21"/>
      <c r="AB253" s="21"/>
    </row>
    <row r="254" spans="23:28" ht="15.75" customHeight="1" x14ac:dyDescent="0.3">
      <c r="W254" s="21"/>
      <c r="AB254" s="21"/>
    </row>
    <row r="255" spans="23:28" ht="15.75" customHeight="1" x14ac:dyDescent="0.3">
      <c r="W255" s="21"/>
      <c r="AB255" s="21"/>
    </row>
    <row r="256" spans="23:28" ht="15.75" customHeight="1" x14ac:dyDescent="0.3">
      <c r="W256" s="21"/>
      <c r="AB256" s="21"/>
    </row>
    <row r="257" spans="23:28" ht="15.75" customHeight="1" x14ac:dyDescent="0.3">
      <c r="W257" s="21"/>
      <c r="AB257" s="21"/>
    </row>
    <row r="258" spans="23:28" ht="15.75" customHeight="1" x14ac:dyDescent="0.3">
      <c r="W258" s="21"/>
      <c r="AB258" s="21"/>
    </row>
    <row r="259" spans="23:28" ht="15.75" customHeight="1" x14ac:dyDescent="0.3">
      <c r="W259" s="21"/>
      <c r="AB259" s="21"/>
    </row>
    <row r="260" spans="23:28" ht="15.75" customHeight="1" x14ac:dyDescent="0.3">
      <c r="W260" s="21"/>
      <c r="AB260" s="21"/>
    </row>
    <row r="261" spans="23:28" ht="15.75" customHeight="1" x14ac:dyDescent="0.3">
      <c r="W261" s="21"/>
      <c r="AB261" s="21"/>
    </row>
    <row r="262" spans="23:28" ht="15.75" customHeight="1" x14ac:dyDescent="0.3">
      <c r="W262" s="21"/>
      <c r="AB262" s="21"/>
    </row>
    <row r="263" spans="23:28" ht="15.75" customHeight="1" x14ac:dyDescent="0.3">
      <c r="W263" s="21"/>
      <c r="AB263" s="21"/>
    </row>
    <row r="264" spans="23:28" ht="15.75" customHeight="1" x14ac:dyDescent="0.3">
      <c r="W264" s="21"/>
      <c r="AB264" s="21"/>
    </row>
    <row r="265" spans="23:28" ht="15.75" customHeight="1" x14ac:dyDescent="0.3">
      <c r="W265" s="21"/>
      <c r="AB265" s="21"/>
    </row>
    <row r="266" spans="23:28" ht="15.75" customHeight="1" x14ac:dyDescent="0.3">
      <c r="W266" s="21"/>
      <c r="AB266" s="21"/>
    </row>
    <row r="267" spans="23:28" ht="15.75" customHeight="1" x14ac:dyDescent="0.3">
      <c r="W267" s="21"/>
      <c r="AB267" s="21"/>
    </row>
    <row r="268" spans="23:28" ht="15.75" customHeight="1" x14ac:dyDescent="0.3">
      <c r="W268" s="21"/>
      <c r="AB268" s="21"/>
    </row>
    <row r="269" spans="23:28" ht="15.75" customHeight="1" x14ac:dyDescent="0.3">
      <c r="W269" s="21"/>
      <c r="AB269" s="21"/>
    </row>
    <row r="270" spans="23:28" ht="15.75" customHeight="1" x14ac:dyDescent="0.3">
      <c r="W270" s="21"/>
      <c r="AB270" s="21"/>
    </row>
    <row r="271" spans="23:28" ht="15.75" customHeight="1" x14ac:dyDescent="0.3">
      <c r="W271" s="21"/>
      <c r="AB271" s="21"/>
    </row>
    <row r="272" spans="23:28" ht="15.75" customHeight="1" x14ac:dyDescent="0.3">
      <c r="W272" s="21"/>
      <c r="AB272" s="21"/>
    </row>
    <row r="273" spans="23:28" ht="15.75" customHeight="1" x14ac:dyDescent="0.3">
      <c r="W273" s="21"/>
      <c r="AB273" s="21"/>
    </row>
    <row r="274" spans="23:28" ht="15.75" customHeight="1" x14ac:dyDescent="0.3">
      <c r="W274" s="21"/>
      <c r="AB274" s="21"/>
    </row>
    <row r="275" spans="23:28" ht="15.75" customHeight="1" x14ac:dyDescent="0.3">
      <c r="W275" s="21"/>
      <c r="AB275" s="21"/>
    </row>
    <row r="276" spans="23:28" ht="15.75" customHeight="1" x14ac:dyDescent="0.3">
      <c r="W276" s="21"/>
      <c r="AB276" s="21"/>
    </row>
    <row r="277" spans="23:28" ht="15.75" customHeight="1" x14ac:dyDescent="0.3">
      <c r="W277" s="21"/>
      <c r="AB277" s="21"/>
    </row>
    <row r="278" spans="23:28" ht="15.75" customHeight="1" x14ac:dyDescent="0.3">
      <c r="W278" s="21"/>
      <c r="AB278" s="21"/>
    </row>
    <row r="279" spans="23:28" ht="15.75" customHeight="1" x14ac:dyDescent="0.3">
      <c r="W279" s="21"/>
      <c r="AB279" s="21"/>
    </row>
    <row r="280" spans="23:28" ht="15.75" customHeight="1" x14ac:dyDescent="0.3">
      <c r="W280" s="21"/>
      <c r="AB280" s="21"/>
    </row>
    <row r="281" spans="23:28" ht="15.75" customHeight="1" x14ac:dyDescent="0.3">
      <c r="W281" s="21"/>
      <c r="AB281" s="21"/>
    </row>
    <row r="282" spans="23:28" ht="15.75" customHeight="1" x14ac:dyDescent="0.3">
      <c r="W282" s="21"/>
      <c r="AB282" s="21"/>
    </row>
    <row r="283" spans="23:28" ht="15.75" customHeight="1" x14ac:dyDescent="0.3">
      <c r="W283" s="21"/>
      <c r="AB283" s="21"/>
    </row>
    <row r="284" spans="23:28" ht="15.75" customHeight="1" x14ac:dyDescent="0.3">
      <c r="W284" s="21"/>
      <c r="AB284" s="21"/>
    </row>
    <row r="285" spans="23:28" ht="15.75" customHeight="1" x14ac:dyDescent="0.3">
      <c r="W285" s="21"/>
      <c r="AB285" s="21"/>
    </row>
    <row r="286" spans="23:28" ht="15.75" customHeight="1" x14ac:dyDescent="0.3">
      <c r="W286" s="21"/>
      <c r="AB286" s="21"/>
    </row>
    <row r="287" spans="23:28" ht="15.75" customHeight="1" x14ac:dyDescent="0.3">
      <c r="W287" s="21"/>
      <c r="AB287" s="21"/>
    </row>
    <row r="288" spans="23:28" ht="15.75" customHeight="1" x14ac:dyDescent="0.3">
      <c r="W288" s="21"/>
      <c r="AB288" s="21"/>
    </row>
    <row r="289" spans="23:28" ht="15.75" customHeight="1" x14ac:dyDescent="0.3">
      <c r="W289" s="21"/>
      <c r="AB289" s="21"/>
    </row>
    <row r="290" spans="23:28" ht="15.75" customHeight="1" x14ac:dyDescent="0.3">
      <c r="W290" s="21"/>
      <c r="AB290" s="21"/>
    </row>
    <row r="291" spans="23:28" ht="15.75" customHeight="1" x14ac:dyDescent="0.3">
      <c r="W291" s="21"/>
      <c r="AB291" s="21"/>
    </row>
    <row r="292" spans="23:28" ht="15.75" customHeight="1" x14ac:dyDescent="0.3">
      <c r="W292" s="21"/>
      <c r="AB292" s="21"/>
    </row>
    <row r="293" spans="23:28" ht="15.75" customHeight="1" x14ac:dyDescent="0.3">
      <c r="W293" s="21"/>
      <c r="AB293" s="21"/>
    </row>
    <row r="294" spans="23:28" ht="15.75" customHeight="1" x14ac:dyDescent="0.3">
      <c r="W294" s="21"/>
      <c r="AB294" s="21"/>
    </row>
    <row r="295" spans="23:28" ht="15.75" customHeight="1" x14ac:dyDescent="0.3">
      <c r="W295" s="21"/>
      <c r="AB295" s="21"/>
    </row>
    <row r="296" spans="23:28" ht="15.75" customHeight="1" x14ac:dyDescent="0.3">
      <c r="W296" s="21"/>
      <c r="AB296" s="21"/>
    </row>
    <row r="297" spans="23:28" ht="15.75" customHeight="1" x14ac:dyDescent="0.3">
      <c r="W297" s="21"/>
      <c r="AB297" s="21"/>
    </row>
    <row r="298" spans="23:28" ht="15.75" customHeight="1" x14ac:dyDescent="0.3">
      <c r="W298" s="21"/>
      <c r="AB298" s="21"/>
    </row>
    <row r="299" spans="23:28" ht="15.75" customHeight="1" x14ac:dyDescent="0.3">
      <c r="W299" s="21"/>
      <c r="AB299" s="21"/>
    </row>
    <row r="300" spans="23:28" ht="15.75" customHeight="1" x14ac:dyDescent="0.3">
      <c r="W300" s="21"/>
      <c r="AB300" s="21"/>
    </row>
    <row r="301" spans="23:28" ht="15.75" customHeight="1" x14ac:dyDescent="0.3">
      <c r="W301" s="21"/>
      <c r="AB301" s="21"/>
    </row>
    <row r="302" spans="23:28" ht="15.75" customHeight="1" x14ac:dyDescent="0.3">
      <c r="W302" s="21"/>
      <c r="AB302" s="21"/>
    </row>
    <row r="303" spans="23:28" ht="15.75" customHeight="1" x14ac:dyDescent="0.3">
      <c r="W303" s="21"/>
      <c r="AB303" s="21"/>
    </row>
    <row r="304" spans="23:28" ht="15.75" customHeight="1" x14ac:dyDescent="0.3">
      <c r="W304" s="21"/>
      <c r="AB304" s="21"/>
    </row>
    <row r="305" spans="23:28" ht="15.75" customHeight="1" x14ac:dyDescent="0.3">
      <c r="W305" s="21"/>
      <c r="AB305" s="21"/>
    </row>
    <row r="306" spans="23:28" ht="15.75" customHeight="1" x14ac:dyDescent="0.3">
      <c r="W306" s="21"/>
      <c r="AB306" s="21"/>
    </row>
    <row r="307" spans="23:28" ht="15.75" customHeight="1" x14ac:dyDescent="0.3">
      <c r="W307" s="21"/>
      <c r="AB307" s="21"/>
    </row>
    <row r="308" spans="23:28" ht="15.75" customHeight="1" x14ac:dyDescent="0.3">
      <c r="W308" s="21"/>
      <c r="AB308" s="21"/>
    </row>
    <row r="309" spans="23:28" ht="15.75" customHeight="1" x14ac:dyDescent="0.3">
      <c r="W309" s="21"/>
      <c r="AB309" s="21"/>
    </row>
    <row r="310" spans="23:28" ht="15.75" customHeight="1" x14ac:dyDescent="0.3">
      <c r="W310" s="21"/>
      <c r="AB310" s="21"/>
    </row>
    <row r="311" spans="23:28" ht="15.75" customHeight="1" x14ac:dyDescent="0.3">
      <c r="W311" s="21"/>
      <c r="AB311" s="21"/>
    </row>
    <row r="312" spans="23:28" ht="15.75" customHeight="1" x14ac:dyDescent="0.3">
      <c r="W312" s="21"/>
      <c r="AB312" s="21"/>
    </row>
    <row r="313" spans="23:28" ht="15.75" customHeight="1" x14ac:dyDescent="0.3">
      <c r="W313" s="21"/>
      <c r="AB313" s="21"/>
    </row>
    <row r="314" spans="23:28" ht="15.75" customHeight="1" x14ac:dyDescent="0.3">
      <c r="W314" s="21"/>
      <c r="AB314" s="21"/>
    </row>
    <row r="315" spans="23:28" ht="15.75" customHeight="1" x14ac:dyDescent="0.3">
      <c r="W315" s="21"/>
      <c r="AB315" s="21"/>
    </row>
    <row r="316" spans="23:28" ht="15.75" customHeight="1" x14ac:dyDescent="0.3">
      <c r="W316" s="21"/>
      <c r="AB316" s="21"/>
    </row>
    <row r="317" spans="23:28" ht="15.75" customHeight="1" x14ac:dyDescent="0.3">
      <c r="W317" s="21"/>
      <c r="AB317" s="21"/>
    </row>
    <row r="318" spans="23:28" ht="15.75" customHeight="1" x14ac:dyDescent="0.3">
      <c r="W318" s="21"/>
      <c r="AB318" s="21"/>
    </row>
    <row r="319" spans="23:28" ht="15.75" customHeight="1" x14ac:dyDescent="0.3">
      <c r="W319" s="21"/>
      <c r="AB319" s="21"/>
    </row>
    <row r="320" spans="23:28" ht="15.75" customHeight="1" x14ac:dyDescent="0.3">
      <c r="W320" s="21"/>
      <c r="AB320" s="21"/>
    </row>
    <row r="321" spans="23:28" ht="15.75" customHeight="1" x14ac:dyDescent="0.3">
      <c r="W321" s="21"/>
      <c r="AB321" s="21"/>
    </row>
    <row r="322" spans="23:28" ht="15.75" customHeight="1" x14ac:dyDescent="0.3">
      <c r="W322" s="21"/>
      <c r="AB322" s="21"/>
    </row>
    <row r="323" spans="23:28" ht="15.75" customHeight="1" x14ac:dyDescent="0.3">
      <c r="W323" s="21"/>
      <c r="AB323" s="21"/>
    </row>
    <row r="324" spans="23:28" ht="15.75" customHeight="1" x14ac:dyDescent="0.3">
      <c r="W324" s="21"/>
      <c r="AB324" s="21"/>
    </row>
    <row r="325" spans="23:28" ht="15.75" customHeight="1" x14ac:dyDescent="0.3">
      <c r="W325" s="21"/>
      <c r="AB325" s="21"/>
    </row>
    <row r="326" spans="23:28" ht="15.75" customHeight="1" x14ac:dyDescent="0.3">
      <c r="W326" s="21"/>
      <c r="AB326" s="21"/>
    </row>
    <row r="327" spans="23:28" ht="15.75" customHeight="1" x14ac:dyDescent="0.3">
      <c r="W327" s="21"/>
      <c r="AB327" s="21"/>
    </row>
    <row r="328" spans="23:28" ht="15.75" customHeight="1" x14ac:dyDescent="0.3">
      <c r="W328" s="21"/>
      <c r="AB328" s="21"/>
    </row>
    <row r="329" spans="23:28" ht="15.75" customHeight="1" x14ac:dyDescent="0.3">
      <c r="W329" s="21"/>
      <c r="AB329" s="21"/>
    </row>
    <row r="330" spans="23:28" ht="15.75" customHeight="1" x14ac:dyDescent="0.3">
      <c r="W330" s="21"/>
      <c r="AB330" s="21"/>
    </row>
    <row r="331" spans="23:28" ht="15.75" customHeight="1" x14ac:dyDescent="0.3">
      <c r="W331" s="21"/>
      <c r="AB331" s="21"/>
    </row>
    <row r="332" spans="23:28" ht="15.75" customHeight="1" x14ac:dyDescent="0.3">
      <c r="W332" s="21"/>
      <c r="AB332" s="21"/>
    </row>
    <row r="333" spans="23:28" ht="15.75" customHeight="1" x14ac:dyDescent="0.3">
      <c r="W333" s="21"/>
      <c r="AB333" s="21"/>
    </row>
    <row r="334" spans="23:28" ht="15.75" customHeight="1" x14ac:dyDescent="0.3">
      <c r="W334" s="21"/>
      <c r="AB334" s="21"/>
    </row>
    <row r="335" spans="23:28" ht="15.75" customHeight="1" x14ac:dyDescent="0.3">
      <c r="W335" s="21"/>
      <c r="AB335" s="21"/>
    </row>
    <row r="336" spans="23:28" ht="15.75" customHeight="1" x14ac:dyDescent="0.3">
      <c r="W336" s="21"/>
      <c r="AB336" s="21"/>
    </row>
    <row r="337" spans="23:28" ht="15.75" customHeight="1" x14ac:dyDescent="0.3">
      <c r="W337" s="21"/>
      <c r="AB337" s="21"/>
    </row>
    <row r="338" spans="23:28" ht="15.75" customHeight="1" x14ac:dyDescent="0.3">
      <c r="W338" s="21"/>
      <c r="AB338" s="21"/>
    </row>
    <row r="339" spans="23:28" ht="15.75" customHeight="1" x14ac:dyDescent="0.3">
      <c r="W339" s="21"/>
      <c r="AB339" s="21"/>
    </row>
    <row r="340" spans="23:28" ht="15.75" customHeight="1" x14ac:dyDescent="0.3">
      <c r="W340" s="21"/>
      <c r="AB340" s="21"/>
    </row>
    <row r="341" spans="23:28" ht="15.75" customHeight="1" x14ac:dyDescent="0.3">
      <c r="W341" s="21"/>
      <c r="AB341" s="21"/>
    </row>
    <row r="342" spans="23:28" ht="15.75" customHeight="1" x14ac:dyDescent="0.3">
      <c r="W342" s="21"/>
      <c r="AB342" s="21"/>
    </row>
    <row r="343" spans="23:28" ht="15.75" customHeight="1" x14ac:dyDescent="0.3">
      <c r="W343" s="21"/>
      <c r="AB343" s="21"/>
    </row>
    <row r="344" spans="23:28" ht="15.75" customHeight="1" x14ac:dyDescent="0.3">
      <c r="W344" s="21"/>
      <c r="AB344" s="21"/>
    </row>
    <row r="345" spans="23:28" ht="15.75" customHeight="1" x14ac:dyDescent="0.3">
      <c r="W345" s="21"/>
      <c r="AB345" s="21"/>
    </row>
    <row r="346" spans="23:28" ht="15.75" customHeight="1" x14ac:dyDescent="0.3">
      <c r="W346" s="21"/>
      <c r="AB346" s="21"/>
    </row>
    <row r="347" spans="23:28" ht="15.75" customHeight="1" x14ac:dyDescent="0.3">
      <c r="W347" s="21"/>
      <c r="AB347" s="21"/>
    </row>
    <row r="348" spans="23:28" ht="15.75" customHeight="1" x14ac:dyDescent="0.3">
      <c r="W348" s="21"/>
      <c r="AB348" s="21"/>
    </row>
    <row r="349" spans="23:28" ht="15.75" customHeight="1" x14ac:dyDescent="0.3">
      <c r="W349" s="21"/>
      <c r="AB349" s="21"/>
    </row>
    <row r="350" spans="23:28" ht="15.75" customHeight="1" x14ac:dyDescent="0.3">
      <c r="W350" s="21"/>
      <c r="AB350" s="21"/>
    </row>
    <row r="351" spans="23:28" ht="15.75" customHeight="1" x14ac:dyDescent="0.3">
      <c r="W351" s="21"/>
      <c r="AB351" s="21"/>
    </row>
    <row r="352" spans="23:28" ht="15.75" customHeight="1" x14ac:dyDescent="0.3">
      <c r="W352" s="21"/>
      <c r="AB352" s="21"/>
    </row>
    <row r="353" spans="23:28" ht="15.75" customHeight="1" x14ac:dyDescent="0.3">
      <c r="W353" s="21"/>
      <c r="AB353" s="21"/>
    </row>
    <row r="354" spans="23:28" ht="15.75" customHeight="1" x14ac:dyDescent="0.3">
      <c r="W354" s="21"/>
      <c r="AB354" s="21"/>
    </row>
    <row r="355" spans="23:28" ht="15.75" customHeight="1" x14ac:dyDescent="0.3">
      <c r="W355" s="21"/>
      <c r="AB355" s="21"/>
    </row>
    <row r="356" spans="23:28" ht="15.75" customHeight="1" x14ac:dyDescent="0.3">
      <c r="W356" s="21"/>
      <c r="AB356" s="21"/>
    </row>
    <row r="357" spans="23:28" ht="15.75" customHeight="1" x14ac:dyDescent="0.3">
      <c r="W357" s="21"/>
      <c r="AB357" s="21"/>
    </row>
    <row r="358" spans="23:28" ht="15.75" customHeight="1" x14ac:dyDescent="0.3">
      <c r="W358" s="21"/>
      <c r="AB358" s="21"/>
    </row>
    <row r="359" spans="23:28" ht="15.75" customHeight="1" x14ac:dyDescent="0.3">
      <c r="W359" s="21"/>
      <c r="AB359" s="21"/>
    </row>
    <row r="360" spans="23:28" ht="15.75" customHeight="1" x14ac:dyDescent="0.3">
      <c r="W360" s="21"/>
      <c r="AB360" s="21"/>
    </row>
    <row r="361" spans="23:28" ht="15.75" customHeight="1" x14ac:dyDescent="0.3">
      <c r="W361" s="21"/>
      <c r="AB361" s="21"/>
    </row>
    <row r="362" spans="23:28" ht="15.75" customHeight="1" x14ac:dyDescent="0.3">
      <c r="W362" s="21"/>
      <c r="AB362" s="21"/>
    </row>
    <row r="363" spans="23:28" ht="15.75" customHeight="1" x14ac:dyDescent="0.3">
      <c r="W363" s="21"/>
      <c r="AB363" s="21"/>
    </row>
    <row r="364" spans="23:28" ht="15.75" customHeight="1" x14ac:dyDescent="0.3">
      <c r="W364" s="21"/>
      <c r="AB364" s="21"/>
    </row>
    <row r="365" spans="23:28" ht="15.75" customHeight="1" x14ac:dyDescent="0.3">
      <c r="W365" s="21"/>
      <c r="AB365" s="21"/>
    </row>
    <row r="366" spans="23:28" ht="15.75" customHeight="1" x14ac:dyDescent="0.3">
      <c r="W366" s="21"/>
      <c r="AB366" s="21"/>
    </row>
    <row r="367" spans="23:28" ht="15.75" customHeight="1" x14ac:dyDescent="0.3">
      <c r="W367" s="21"/>
      <c r="AB367" s="21"/>
    </row>
    <row r="368" spans="23:28" ht="15.75" customHeight="1" x14ac:dyDescent="0.3">
      <c r="W368" s="21"/>
      <c r="AB368" s="21"/>
    </row>
    <row r="369" spans="23:28" ht="15.75" customHeight="1" x14ac:dyDescent="0.3">
      <c r="W369" s="21"/>
      <c r="AB369" s="21"/>
    </row>
    <row r="370" spans="23:28" ht="15.75" customHeight="1" x14ac:dyDescent="0.3">
      <c r="W370" s="21"/>
      <c r="AB370" s="21"/>
    </row>
    <row r="371" spans="23:28" ht="15.75" customHeight="1" x14ac:dyDescent="0.3">
      <c r="W371" s="21"/>
      <c r="AB371" s="21"/>
    </row>
    <row r="372" spans="23:28" ht="15.75" customHeight="1" x14ac:dyDescent="0.3">
      <c r="W372" s="21"/>
      <c r="AB372" s="21"/>
    </row>
    <row r="373" spans="23:28" ht="15.75" customHeight="1" x14ac:dyDescent="0.3">
      <c r="W373" s="21"/>
      <c r="AB373" s="21"/>
    </row>
    <row r="374" spans="23:28" ht="15.75" customHeight="1" x14ac:dyDescent="0.3">
      <c r="W374" s="21"/>
      <c r="AB374" s="21"/>
    </row>
    <row r="375" spans="23:28" ht="15.75" customHeight="1" x14ac:dyDescent="0.3">
      <c r="W375" s="21"/>
      <c r="AB375" s="21"/>
    </row>
    <row r="376" spans="23:28" ht="15.75" customHeight="1" x14ac:dyDescent="0.3">
      <c r="W376" s="21"/>
      <c r="AB376" s="21"/>
    </row>
    <row r="377" spans="23:28" ht="15.75" customHeight="1" x14ac:dyDescent="0.3">
      <c r="W377" s="21"/>
      <c r="AB377" s="21"/>
    </row>
    <row r="378" spans="23:28" ht="15.75" customHeight="1" x14ac:dyDescent="0.3">
      <c r="W378" s="21"/>
      <c r="AB378" s="21"/>
    </row>
    <row r="379" spans="23:28" ht="15.75" customHeight="1" x14ac:dyDescent="0.3">
      <c r="W379" s="21"/>
      <c r="AB379" s="21"/>
    </row>
    <row r="380" spans="23:28" ht="15.75" customHeight="1" x14ac:dyDescent="0.3">
      <c r="W380" s="21"/>
      <c r="AB380" s="21"/>
    </row>
    <row r="381" spans="23:28" ht="15.75" customHeight="1" x14ac:dyDescent="0.3">
      <c r="W381" s="21"/>
      <c r="AB381" s="21"/>
    </row>
    <row r="382" spans="23:28" ht="15.75" customHeight="1" x14ac:dyDescent="0.3">
      <c r="W382" s="21"/>
      <c r="AB382" s="21"/>
    </row>
    <row r="383" spans="23:28" ht="15.75" customHeight="1" x14ac:dyDescent="0.3">
      <c r="W383" s="21"/>
      <c r="AB383" s="21"/>
    </row>
    <row r="384" spans="23:28" ht="15.75" customHeight="1" x14ac:dyDescent="0.3">
      <c r="W384" s="21"/>
      <c r="AB384" s="21"/>
    </row>
    <row r="385" spans="23:28" ht="15.75" customHeight="1" x14ac:dyDescent="0.3">
      <c r="W385" s="21"/>
      <c r="AB385" s="21"/>
    </row>
    <row r="386" spans="23:28" ht="15.75" customHeight="1" x14ac:dyDescent="0.3">
      <c r="W386" s="21"/>
      <c r="AB386" s="21"/>
    </row>
    <row r="387" spans="23:28" ht="15.75" customHeight="1" x14ac:dyDescent="0.3">
      <c r="W387" s="21"/>
      <c r="AB387" s="21"/>
    </row>
    <row r="388" spans="23:28" ht="15.75" customHeight="1" x14ac:dyDescent="0.3">
      <c r="W388" s="21"/>
      <c r="AB388" s="21"/>
    </row>
    <row r="389" spans="23:28" ht="15.75" customHeight="1" x14ac:dyDescent="0.3">
      <c r="W389" s="21"/>
      <c r="AB389" s="21"/>
    </row>
    <row r="390" spans="23:28" ht="15.75" customHeight="1" x14ac:dyDescent="0.3">
      <c r="W390" s="21"/>
      <c r="AB390" s="21"/>
    </row>
    <row r="391" spans="23:28" ht="15.75" customHeight="1" x14ac:dyDescent="0.3">
      <c r="W391" s="21"/>
      <c r="AB391" s="21"/>
    </row>
    <row r="392" spans="23:28" ht="15.75" customHeight="1" x14ac:dyDescent="0.3">
      <c r="W392" s="21"/>
      <c r="AB392" s="21"/>
    </row>
    <row r="393" spans="23:28" ht="15.75" customHeight="1" x14ac:dyDescent="0.3">
      <c r="W393" s="21"/>
      <c r="AB393" s="21"/>
    </row>
    <row r="394" spans="23:28" ht="15.75" customHeight="1" x14ac:dyDescent="0.3">
      <c r="W394" s="21"/>
      <c r="AB394" s="21"/>
    </row>
    <row r="395" spans="23:28" ht="15.75" customHeight="1" x14ac:dyDescent="0.3">
      <c r="W395" s="21"/>
      <c r="AB395" s="21"/>
    </row>
    <row r="396" spans="23:28" ht="15.75" customHeight="1" x14ac:dyDescent="0.3">
      <c r="W396" s="21"/>
      <c r="AB396" s="21"/>
    </row>
    <row r="397" spans="23:28" ht="15.75" customHeight="1" x14ac:dyDescent="0.3">
      <c r="W397" s="21"/>
      <c r="AB397" s="21"/>
    </row>
    <row r="398" spans="23:28" ht="15.75" customHeight="1" x14ac:dyDescent="0.3">
      <c r="W398" s="21"/>
      <c r="AB398" s="21"/>
    </row>
    <row r="399" spans="23:28" ht="15.75" customHeight="1" x14ac:dyDescent="0.3">
      <c r="W399" s="21"/>
      <c r="AB399" s="21"/>
    </row>
    <row r="400" spans="23:28" ht="15.75" customHeight="1" x14ac:dyDescent="0.3">
      <c r="W400" s="21"/>
      <c r="AB400" s="21"/>
    </row>
    <row r="401" spans="23:28" ht="15.75" customHeight="1" x14ac:dyDescent="0.3">
      <c r="W401" s="21"/>
      <c r="AB401" s="21"/>
    </row>
    <row r="402" spans="23:28" ht="15.75" customHeight="1" x14ac:dyDescent="0.3">
      <c r="W402" s="21"/>
      <c r="AB402" s="21"/>
    </row>
    <row r="403" spans="23:28" ht="15.75" customHeight="1" x14ac:dyDescent="0.3">
      <c r="W403" s="21"/>
      <c r="AB403" s="21"/>
    </row>
    <row r="404" spans="23:28" ht="15.75" customHeight="1" x14ac:dyDescent="0.3">
      <c r="W404" s="21"/>
      <c r="AB404" s="21"/>
    </row>
    <row r="405" spans="23:28" ht="15.75" customHeight="1" x14ac:dyDescent="0.3">
      <c r="W405" s="21"/>
      <c r="AB405" s="21"/>
    </row>
    <row r="406" spans="23:28" ht="15.75" customHeight="1" x14ac:dyDescent="0.3">
      <c r="W406" s="21"/>
      <c r="AB406" s="21"/>
    </row>
    <row r="407" spans="23:28" ht="15.75" customHeight="1" x14ac:dyDescent="0.3">
      <c r="W407" s="21"/>
      <c r="AB407" s="21"/>
    </row>
    <row r="408" spans="23:28" ht="15.75" customHeight="1" x14ac:dyDescent="0.3">
      <c r="W408" s="21"/>
      <c r="AB408" s="21"/>
    </row>
    <row r="409" spans="23:28" ht="15.75" customHeight="1" x14ac:dyDescent="0.3">
      <c r="W409" s="21"/>
      <c r="AB409" s="21"/>
    </row>
    <row r="410" spans="23:28" ht="15.75" customHeight="1" x14ac:dyDescent="0.3">
      <c r="W410" s="21"/>
      <c r="AB410" s="21"/>
    </row>
    <row r="411" spans="23:28" ht="15.75" customHeight="1" x14ac:dyDescent="0.3">
      <c r="W411" s="21"/>
      <c r="AB411" s="21"/>
    </row>
    <row r="412" spans="23:28" ht="15.75" customHeight="1" x14ac:dyDescent="0.3">
      <c r="W412" s="21"/>
      <c r="AB412" s="21"/>
    </row>
    <row r="413" spans="23:28" ht="15.75" customHeight="1" x14ac:dyDescent="0.3">
      <c r="W413" s="21"/>
      <c r="AB413" s="21"/>
    </row>
    <row r="414" spans="23:28" ht="15.75" customHeight="1" x14ac:dyDescent="0.3">
      <c r="W414" s="21"/>
      <c r="AB414" s="21"/>
    </row>
    <row r="415" spans="23:28" ht="15.75" customHeight="1" x14ac:dyDescent="0.3">
      <c r="W415" s="21"/>
      <c r="AB415" s="21"/>
    </row>
    <row r="416" spans="23:28" ht="15.75" customHeight="1" x14ac:dyDescent="0.3">
      <c r="W416" s="21"/>
      <c r="AB416" s="21"/>
    </row>
    <row r="417" spans="23:28" ht="15.75" customHeight="1" x14ac:dyDescent="0.3">
      <c r="W417" s="21"/>
      <c r="AB417" s="21"/>
    </row>
    <row r="418" spans="23:28" ht="15.75" customHeight="1" x14ac:dyDescent="0.3">
      <c r="W418" s="21"/>
      <c r="AB418" s="21"/>
    </row>
    <row r="419" spans="23:28" ht="15.75" customHeight="1" x14ac:dyDescent="0.3">
      <c r="W419" s="21"/>
      <c r="AB419" s="21"/>
    </row>
    <row r="420" spans="23:28" ht="15.75" customHeight="1" x14ac:dyDescent="0.3">
      <c r="W420" s="21"/>
      <c r="AB420" s="21"/>
    </row>
    <row r="421" spans="23:28" ht="15.75" customHeight="1" x14ac:dyDescent="0.3">
      <c r="W421" s="21"/>
      <c r="AB421" s="21"/>
    </row>
    <row r="422" spans="23:28" ht="15.75" customHeight="1" x14ac:dyDescent="0.3">
      <c r="W422" s="21"/>
      <c r="AB422" s="21"/>
    </row>
    <row r="423" spans="23:28" ht="15.75" customHeight="1" x14ac:dyDescent="0.3">
      <c r="W423" s="21"/>
      <c r="AB423" s="21"/>
    </row>
    <row r="424" spans="23:28" ht="15.75" customHeight="1" x14ac:dyDescent="0.3">
      <c r="W424" s="21"/>
      <c r="AB424" s="21"/>
    </row>
    <row r="425" spans="23:28" ht="15.75" customHeight="1" x14ac:dyDescent="0.3">
      <c r="W425" s="21"/>
      <c r="AB425" s="21"/>
    </row>
    <row r="426" spans="23:28" ht="15.75" customHeight="1" x14ac:dyDescent="0.3">
      <c r="W426" s="21"/>
      <c r="AB426" s="21"/>
    </row>
    <row r="427" spans="23:28" ht="15.75" customHeight="1" x14ac:dyDescent="0.3">
      <c r="W427" s="21"/>
      <c r="AB427" s="21"/>
    </row>
    <row r="428" spans="23:28" ht="15.75" customHeight="1" x14ac:dyDescent="0.3">
      <c r="W428" s="21"/>
      <c r="AB428" s="21"/>
    </row>
    <row r="429" spans="23:28" ht="15.75" customHeight="1" x14ac:dyDescent="0.3">
      <c r="W429" s="21"/>
      <c r="AB429" s="21"/>
    </row>
    <row r="430" spans="23:28" ht="15.75" customHeight="1" x14ac:dyDescent="0.3">
      <c r="W430" s="21"/>
      <c r="AB430" s="21"/>
    </row>
    <row r="431" spans="23:28" ht="15.75" customHeight="1" x14ac:dyDescent="0.3">
      <c r="W431" s="21"/>
      <c r="AB431" s="21"/>
    </row>
    <row r="432" spans="23:28" ht="15.75" customHeight="1" x14ac:dyDescent="0.3">
      <c r="W432" s="21"/>
      <c r="AB432" s="21"/>
    </row>
    <row r="433" spans="23:28" ht="15.75" customHeight="1" x14ac:dyDescent="0.3">
      <c r="W433" s="21"/>
      <c r="AB433" s="21"/>
    </row>
    <row r="434" spans="23:28" ht="15.75" customHeight="1" x14ac:dyDescent="0.3">
      <c r="W434" s="21"/>
      <c r="AB434" s="21"/>
    </row>
    <row r="435" spans="23:28" ht="15.75" customHeight="1" x14ac:dyDescent="0.3">
      <c r="W435" s="21"/>
      <c r="AB435" s="21"/>
    </row>
    <row r="436" spans="23:28" ht="15.75" customHeight="1" x14ac:dyDescent="0.3">
      <c r="W436" s="21"/>
      <c r="AB436" s="21"/>
    </row>
    <row r="437" spans="23:28" ht="15.75" customHeight="1" x14ac:dyDescent="0.3">
      <c r="W437" s="21"/>
      <c r="AB437" s="21"/>
    </row>
    <row r="438" spans="23:28" ht="15.75" customHeight="1" x14ac:dyDescent="0.3">
      <c r="W438" s="21"/>
      <c r="AB438" s="21"/>
    </row>
    <row r="439" spans="23:28" ht="15.75" customHeight="1" x14ac:dyDescent="0.3">
      <c r="W439" s="21"/>
      <c r="AB439" s="21"/>
    </row>
    <row r="440" spans="23:28" ht="15.75" customHeight="1" x14ac:dyDescent="0.3">
      <c r="W440" s="21"/>
      <c r="AB440" s="21"/>
    </row>
    <row r="441" spans="23:28" ht="15.75" customHeight="1" x14ac:dyDescent="0.3">
      <c r="W441" s="21"/>
      <c r="AB441" s="21"/>
    </row>
    <row r="442" spans="23:28" ht="15.75" customHeight="1" x14ac:dyDescent="0.3">
      <c r="W442" s="21"/>
      <c r="AB442" s="21"/>
    </row>
    <row r="443" spans="23:28" ht="15.75" customHeight="1" x14ac:dyDescent="0.3">
      <c r="W443" s="21"/>
      <c r="AB443" s="21"/>
    </row>
    <row r="444" spans="23:28" ht="15.75" customHeight="1" x14ac:dyDescent="0.3">
      <c r="W444" s="21"/>
      <c r="AB444" s="21"/>
    </row>
    <row r="445" spans="23:28" ht="15.75" customHeight="1" x14ac:dyDescent="0.3">
      <c r="W445" s="21"/>
      <c r="AB445" s="21"/>
    </row>
    <row r="446" spans="23:28" ht="15.75" customHeight="1" x14ac:dyDescent="0.3">
      <c r="W446" s="21"/>
      <c r="AB446" s="21"/>
    </row>
    <row r="447" spans="23:28" ht="15.75" customHeight="1" x14ac:dyDescent="0.3">
      <c r="W447" s="21"/>
      <c r="AB447" s="21"/>
    </row>
    <row r="448" spans="23:28" ht="15.75" customHeight="1" x14ac:dyDescent="0.3">
      <c r="W448" s="21"/>
      <c r="AB448" s="21"/>
    </row>
    <row r="449" spans="23:28" ht="15.75" customHeight="1" x14ac:dyDescent="0.3">
      <c r="W449" s="21"/>
      <c r="AB449" s="21"/>
    </row>
    <row r="450" spans="23:28" ht="15.75" customHeight="1" x14ac:dyDescent="0.3">
      <c r="W450" s="21"/>
      <c r="AB450" s="21"/>
    </row>
    <row r="451" spans="23:28" ht="15.75" customHeight="1" x14ac:dyDescent="0.3">
      <c r="W451" s="21"/>
      <c r="AB451" s="21"/>
    </row>
    <row r="452" spans="23:28" ht="15.75" customHeight="1" x14ac:dyDescent="0.3">
      <c r="W452" s="21"/>
      <c r="AB452" s="21"/>
    </row>
    <row r="453" spans="23:28" ht="15.75" customHeight="1" x14ac:dyDescent="0.3">
      <c r="W453" s="21"/>
      <c r="AB453" s="21"/>
    </row>
    <row r="454" spans="23:28" ht="15.75" customHeight="1" x14ac:dyDescent="0.3">
      <c r="W454" s="21"/>
      <c r="AB454" s="21"/>
    </row>
    <row r="455" spans="23:28" ht="15.75" customHeight="1" x14ac:dyDescent="0.3">
      <c r="W455" s="21"/>
      <c r="AB455" s="21"/>
    </row>
    <row r="456" spans="23:28" ht="15.75" customHeight="1" x14ac:dyDescent="0.3">
      <c r="W456" s="21"/>
      <c r="AB456" s="21"/>
    </row>
    <row r="457" spans="23:28" ht="15.75" customHeight="1" x14ac:dyDescent="0.3">
      <c r="W457" s="21"/>
      <c r="AB457" s="21"/>
    </row>
    <row r="458" spans="23:28" ht="15.75" customHeight="1" x14ac:dyDescent="0.3">
      <c r="W458" s="21"/>
      <c r="AB458" s="21"/>
    </row>
    <row r="459" spans="23:28" ht="15.75" customHeight="1" x14ac:dyDescent="0.3">
      <c r="W459" s="21"/>
      <c r="AB459" s="21"/>
    </row>
    <row r="460" spans="23:28" ht="15.75" customHeight="1" x14ac:dyDescent="0.3">
      <c r="W460" s="21"/>
      <c r="AB460" s="21"/>
    </row>
    <row r="461" spans="23:28" ht="15.75" customHeight="1" x14ac:dyDescent="0.3">
      <c r="W461" s="21"/>
      <c r="AB461" s="21"/>
    </row>
    <row r="462" spans="23:28" ht="15.75" customHeight="1" x14ac:dyDescent="0.3">
      <c r="W462" s="21"/>
      <c r="AB462" s="21"/>
    </row>
    <row r="463" spans="23:28" ht="15.75" customHeight="1" x14ac:dyDescent="0.3">
      <c r="W463" s="21"/>
      <c r="AB463" s="21"/>
    </row>
    <row r="464" spans="23:28" ht="15.75" customHeight="1" x14ac:dyDescent="0.3">
      <c r="W464" s="21"/>
      <c r="AB464" s="21"/>
    </row>
    <row r="465" spans="23:28" ht="15.75" customHeight="1" x14ac:dyDescent="0.3">
      <c r="W465" s="21"/>
      <c r="AB465" s="21"/>
    </row>
    <row r="466" spans="23:28" ht="15.75" customHeight="1" x14ac:dyDescent="0.3">
      <c r="W466" s="21"/>
      <c r="AB466" s="21"/>
    </row>
    <row r="467" spans="23:28" ht="15.75" customHeight="1" x14ac:dyDescent="0.3">
      <c r="W467" s="21"/>
      <c r="AB467" s="21"/>
    </row>
    <row r="468" spans="23:28" ht="15.75" customHeight="1" x14ac:dyDescent="0.3">
      <c r="W468" s="21"/>
      <c r="AB468" s="21"/>
    </row>
    <row r="469" spans="23:28" ht="15.75" customHeight="1" x14ac:dyDescent="0.3">
      <c r="W469" s="21"/>
      <c r="AB469" s="21"/>
    </row>
    <row r="470" spans="23:28" ht="15.75" customHeight="1" x14ac:dyDescent="0.3">
      <c r="W470" s="21"/>
      <c r="AB470" s="21"/>
    </row>
    <row r="471" spans="23:28" ht="15.75" customHeight="1" x14ac:dyDescent="0.3">
      <c r="W471" s="21"/>
      <c r="AB471" s="21"/>
    </row>
    <row r="472" spans="23:28" ht="15.75" customHeight="1" x14ac:dyDescent="0.3">
      <c r="W472" s="21"/>
      <c r="AB472" s="21"/>
    </row>
    <row r="473" spans="23:28" ht="15.75" customHeight="1" x14ac:dyDescent="0.3">
      <c r="W473" s="21"/>
      <c r="AB473" s="21"/>
    </row>
    <row r="474" spans="23:28" ht="15.75" customHeight="1" x14ac:dyDescent="0.3">
      <c r="W474" s="21"/>
      <c r="AB474" s="21"/>
    </row>
    <row r="475" spans="23:28" ht="15.75" customHeight="1" x14ac:dyDescent="0.3">
      <c r="W475" s="21"/>
      <c r="AB475" s="21"/>
    </row>
    <row r="476" spans="23:28" ht="15.75" customHeight="1" x14ac:dyDescent="0.3">
      <c r="W476" s="21"/>
      <c r="AB476" s="21"/>
    </row>
    <row r="477" spans="23:28" ht="15.75" customHeight="1" x14ac:dyDescent="0.3">
      <c r="W477" s="21"/>
      <c r="AB477" s="21"/>
    </row>
    <row r="478" spans="23:28" ht="15.75" customHeight="1" x14ac:dyDescent="0.3">
      <c r="W478" s="21"/>
      <c r="AB478" s="21"/>
    </row>
    <row r="479" spans="23:28" ht="15.75" customHeight="1" x14ac:dyDescent="0.3">
      <c r="W479" s="21"/>
      <c r="AB479" s="21"/>
    </row>
    <row r="480" spans="23:28" ht="15.75" customHeight="1" x14ac:dyDescent="0.3">
      <c r="W480" s="21"/>
      <c r="AB480" s="21"/>
    </row>
    <row r="481" spans="23:28" ht="15.75" customHeight="1" x14ac:dyDescent="0.3">
      <c r="W481" s="21"/>
      <c r="AB481" s="21"/>
    </row>
    <row r="482" spans="23:28" ht="15.75" customHeight="1" x14ac:dyDescent="0.3">
      <c r="W482" s="21"/>
      <c r="AB482" s="21"/>
    </row>
    <row r="483" spans="23:28" ht="15.75" customHeight="1" x14ac:dyDescent="0.3">
      <c r="W483" s="21"/>
      <c r="AB483" s="21"/>
    </row>
    <row r="484" spans="23:28" ht="15.75" customHeight="1" x14ac:dyDescent="0.3">
      <c r="W484" s="21"/>
      <c r="AB484" s="21"/>
    </row>
    <row r="485" spans="23:28" ht="15.75" customHeight="1" x14ac:dyDescent="0.3">
      <c r="W485" s="21"/>
      <c r="AB485" s="21"/>
    </row>
    <row r="486" spans="23:28" ht="15.75" customHeight="1" x14ac:dyDescent="0.3">
      <c r="W486" s="21"/>
      <c r="AB486" s="21"/>
    </row>
    <row r="487" spans="23:28" ht="15.75" customHeight="1" x14ac:dyDescent="0.3">
      <c r="W487" s="21"/>
      <c r="AB487" s="21"/>
    </row>
    <row r="488" spans="23:28" ht="15.75" customHeight="1" x14ac:dyDescent="0.3">
      <c r="W488" s="21"/>
      <c r="AB488" s="21"/>
    </row>
    <row r="489" spans="23:28" ht="15.75" customHeight="1" x14ac:dyDescent="0.3">
      <c r="W489" s="21"/>
      <c r="AB489" s="21"/>
    </row>
    <row r="490" spans="23:28" ht="15.75" customHeight="1" x14ac:dyDescent="0.3">
      <c r="W490" s="21"/>
      <c r="AB490" s="21"/>
    </row>
    <row r="491" spans="23:28" ht="15.75" customHeight="1" x14ac:dyDescent="0.3">
      <c r="W491" s="21"/>
      <c r="AB491" s="21"/>
    </row>
    <row r="492" spans="23:28" ht="15.75" customHeight="1" x14ac:dyDescent="0.3">
      <c r="W492" s="21"/>
      <c r="AB492" s="21"/>
    </row>
    <row r="493" spans="23:28" ht="15.75" customHeight="1" x14ac:dyDescent="0.3">
      <c r="W493" s="21"/>
      <c r="AB493" s="21"/>
    </row>
    <row r="494" spans="23:28" ht="15.75" customHeight="1" x14ac:dyDescent="0.3">
      <c r="W494" s="21"/>
      <c r="AB494" s="21"/>
    </row>
    <row r="495" spans="23:28" ht="15.75" customHeight="1" x14ac:dyDescent="0.3">
      <c r="W495" s="21"/>
      <c r="AB495" s="21"/>
    </row>
    <row r="496" spans="23:28" ht="15.75" customHeight="1" x14ac:dyDescent="0.3">
      <c r="W496" s="21"/>
      <c r="AB496" s="21"/>
    </row>
    <row r="497" spans="23:28" ht="15.75" customHeight="1" x14ac:dyDescent="0.3">
      <c r="W497" s="21"/>
      <c r="AB497" s="21"/>
    </row>
    <row r="498" spans="23:28" ht="15.75" customHeight="1" x14ac:dyDescent="0.3">
      <c r="W498" s="21"/>
      <c r="AB498" s="21"/>
    </row>
    <row r="499" spans="23:28" ht="15.75" customHeight="1" x14ac:dyDescent="0.3">
      <c r="W499" s="21"/>
      <c r="AB499" s="21"/>
    </row>
    <row r="500" spans="23:28" ht="15.75" customHeight="1" x14ac:dyDescent="0.3">
      <c r="W500" s="21"/>
      <c r="AB500" s="21"/>
    </row>
    <row r="501" spans="23:28" ht="15.75" customHeight="1" x14ac:dyDescent="0.3">
      <c r="W501" s="21"/>
      <c r="AB501" s="21"/>
    </row>
    <row r="502" spans="23:28" ht="15.75" customHeight="1" x14ac:dyDescent="0.3">
      <c r="W502" s="21"/>
      <c r="AB502" s="21"/>
    </row>
    <row r="503" spans="23:28" ht="15.75" customHeight="1" x14ac:dyDescent="0.3">
      <c r="W503" s="21"/>
      <c r="AB503" s="21"/>
    </row>
    <row r="504" spans="23:28" ht="15.75" customHeight="1" x14ac:dyDescent="0.3">
      <c r="W504" s="21"/>
      <c r="AB504" s="21"/>
    </row>
    <row r="505" spans="23:28" ht="15.75" customHeight="1" x14ac:dyDescent="0.3">
      <c r="W505" s="21"/>
      <c r="AB505" s="21"/>
    </row>
    <row r="506" spans="23:28" ht="15.75" customHeight="1" x14ac:dyDescent="0.3">
      <c r="W506" s="21"/>
      <c r="AB506" s="21"/>
    </row>
    <row r="507" spans="23:28" ht="15.75" customHeight="1" x14ac:dyDescent="0.3">
      <c r="W507" s="21"/>
      <c r="AB507" s="21"/>
    </row>
    <row r="508" spans="23:28" ht="15.75" customHeight="1" x14ac:dyDescent="0.3">
      <c r="W508" s="21"/>
      <c r="AB508" s="21"/>
    </row>
    <row r="509" spans="23:28" ht="15.75" customHeight="1" x14ac:dyDescent="0.3">
      <c r="W509" s="21"/>
      <c r="AB509" s="21"/>
    </row>
    <row r="510" spans="23:28" ht="15.75" customHeight="1" x14ac:dyDescent="0.3">
      <c r="W510" s="21"/>
      <c r="AB510" s="21"/>
    </row>
    <row r="511" spans="23:28" ht="15.75" customHeight="1" x14ac:dyDescent="0.3">
      <c r="W511" s="21"/>
      <c r="AB511" s="21"/>
    </row>
    <row r="512" spans="23:28" ht="15.75" customHeight="1" x14ac:dyDescent="0.3">
      <c r="W512" s="21"/>
      <c r="AB512" s="21"/>
    </row>
    <row r="513" spans="23:28" ht="15.75" customHeight="1" x14ac:dyDescent="0.3">
      <c r="W513" s="21"/>
      <c r="AB513" s="21"/>
    </row>
    <row r="514" spans="23:28" ht="15.75" customHeight="1" x14ac:dyDescent="0.3">
      <c r="W514" s="21"/>
      <c r="AB514" s="21"/>
    </row>
    <row r="515" spans="23:28" ht="15.75" customHeight="1" x14ac:dyDescent="0.3">
      <c r="W515" s="21"/>
      <c r="AB515" s="21"/>
    </row>
    <row r="516" spans="23:28" ht="15.75" customHeight="1" x14ac:dyDescent="0.3">
      <c r="W516" s="21"/>
      <c r="AB516" s="21"/>
    </row>
    <row r="517" spans="23:28" ht="15.75" customHeight="1" x14ac:dyDescent="0.3">
      <c r="W517" s="21"/>
      <c r="AB517" s="21"/>
    </row>
    <row r="518" spans="23:28" ht="15.75" customHeight="1" x14ac:dyDescent="0.3">
      <c r="W518" s="21"/>
      <c r="AB518" s="21"/>
    </row>
    <row r="519" spans="23:28" ht="15.75" customHeight="1" x14ac:dyDescent="0.3">
      <c r="W519" s="21"/>
      <c r="AB519" s="21"/>
    </row>
    <row r="520" spans="23:28" ht="15.75" customHeight="1" x14ac:dyDescent="0.3">
      <c r="W520" s="21"/>
      <c r="AB520" s="21"/>
    </row>
    <row r="521" spans="23:28" ht="15.75" customHeight="1" x14ac:dyDescent="0.3">
      <c r="W521" s="21"/>
      <c r="AB521" s="21"/>
    </row>
    <row r="522" spans="23:28" ht="15.75" customHeight="1" x14ac:dyDescent="0.3">
      <c r="W522" s="21"/>
      <c r="AB522" s="21"/>
    </row>
    <row r="523" spans="23:28" ht="15.75" customHeight="1" x14ac:dyDescent="0.3">
      <c r="W523" s="21"/>
      <c r="AB523" s="21"/>
    </row>
    <row r="524" spans="23:28" ht="15.75" customHeight="1" x14ac:dyDescent="0.3">
      <c r="W524" s="21"/>
      <c r="AB524" s="21"/>
    </row>
    <row r="525" spans="23:28" ht="15.75" customHeight="1" x14ac:dyDescent="0.3">
      <c r="W525" s="21"/>
      <c r="AB525" s="21"/>
    </row>
    <row r="526" spans="23:28" ht="15.75" customHeight="1" x14ac:dyDescent="0.3">
      <c r="W526" s="21"/>
      <c r="AB526" s="21"/>
    </row>
    <row r="527" spans="23:28" ht="15.75" customHeight="1" x14ac:dyDescent="0.3">
      <c r="W527" s="21"/>
      <c r="AB527" s="21"/>
    </row>
    <row r="528" spans="23:28" ht="15.75" customHeight="1" x14ac:dyDescent="0.3">
      <c r="W528" s="21"/>
      <c r="AB528" s="21"/>
    </row>
    <row r="529" spans="23:28" ht="15.75" customHeight="1" x14ac:dyDescent="0.3">
      <c r="W529" s="21"/>
      <c r="AB529" s="21"/>
    </row>
    <row r="530" spans="23:28" ht="15.75" customHeight="1" x14ac:dyDescent="0.3">
      <c r="W530" s="21"/>
      <c r="AB530" s="21"/>
    </row>
    <row r="531" spans="23:28" ht="15.75" customHeight="1" x14ac:dyDescent="0.3">
      <c r="W531" s="21"/>
      <c r="AB531" s="21"/>
    </row>
    <row r="532" spans="23:28" ht="15.75" customHeight="1" x14ac:dyDescent="0.3">
      <c r="W532" s="21"/>
      <c r="AB532" s="21"/>
    </row>
    <row r="533" spans="23:28" ht="15.75" customHeight="1" x14ac:dyDescent="0.3">
      <c r="W533" s="21"/>
      <c r="AB533" s="21"/>
    </row>
    <row r="534" spans="23:28" ht="15.75" customHeight="1" x14ac:dyDescent="0.3">
      <c r="W534" s="21"/>
      <c r="AB534" s="21"/>
    </row>
    <row r="535" spans="23:28" ht="15.75" customHeight="1" x14ac:dyDescent="0.3">
      <c r="W535" s="21"/>
      <c r="AB535" s="21"/>
    </row>
    <row r="536" spans="23:28" ht="15.75" customHeight="1" x14ac:dyDescent="0.3">
      <c r="W536" s="21"/>
      <c r="AB536" s="21"/>
    </row>
    <row r="537" spans="23:28" ht="15.75" customHeight="1" x14ac:dyDescent="0.3">
      <c r="W537" s="21"/>
      <c r="AB537" s="21"/>
    </row>
    <row r="538" spans="23:28" ht="15.75" customHeight="1" x14ac:dyDescent="0.3">
      <c r="W538" s="21"/>
      <c r="AB538" s="21"/>
    </row>
    <row r="539" spans="23:28" ht="15.75" customHeight="1" x14ac:dyDescent="0.3">
      <c r="W539" s="21"/>
      <c r="AB539" s="21"/>
    </row>
    <row r="540" spans="23:28" ht="15.75" customHeight="1" x14ac:dyDescent="0.3">
      <c r="W540" s="21"/>
      <c r="AB540" s="21"/>
    </row>
    <row r="541" spans="23:28" ht="15.75" customHeight="1" x14ac:dyDescent="0.3">
      <c r="W541" s="21"/>
      <c r="AB541" s="21"/>
    </row>
    <row r="542" spans="23:28" ht="15.75" customHeight="1" x14ac:dyDescent="0.3">
      <c r="W542" s="21"/>
      <c r="AB542" s="21"/>
    </row>
    <row r="543" spans="23:28" ht="15.75" customHeight="1" x14ac:dyDescent="0.3">
      <c r="W543" s="21"/>
      <c r="AB543" s="21"/>
    </row>
    <row r="544" spans="23:28" ht="15.75" customHeight="1" x14ac:dyDescent="0.3">
      <c r="W544" s="21"/>
      <c r="AB544" s="21"/>
    </row>
    <row r="545" spans="23:28" ht="15.75" customHeight="1" x14ac:dyDescent="0.3">
      <c r="W545" s="21"/>
      <c r="AB545" s="21"/>
    </row>
    <row r="546" spans="23:28" ht="15.75" customHeight="1" x14ac:dyDescent="0.3">
      <c r="W546" s="21"/>
      <c r="AB546" s="21"/>
    </row>
    <row r="547" spans="23:28" ht="15.75" customHeight="1" x14ac:dyDescent="0.3">
      <c r="W547" s="21"/>
      <c r="AB547" s="21"/>
    </row>
    <row r="548" spans="23:28" ht="15.75" customHeight="1" x14ac:dyDescent="0.3">
      <c r="W548" s="21"/>
      <c r="AB548" s="21"/>
    </row>
    <row r="549" spans="23:28" ht="15.75" customHeight="1" x14ac:dyDescent="0.3">
      <c r="W549" s="21"/>
      <c r="AB549" s="21"/>
    </row>
    <row r="550" spans="23:28" ht="15.75" customHeight="1" x14ac:dyDescent="0.3">
      <c r="W550" s="21"/>
      <c r="AB550" s="21"/>
    </row>
    <row r="551" spans="23:28" ht="15.75" customHeight="1" x14ac:dyDescent="0.3">
      <c r="W551" s="21"/>
      <c r="AB551" s="21"/>
    </row>
    <row r="552" spans="23:28" ht="15.75" customHeight="1" x14ac:dyDescent="0.3">
      <c r="W552" s="21"/>
      <c r="AB552" s="21"/>
    </row>
    <row r="553" spans="23:28" ht="15.75" customHeight="1" x14ac:dyDescent="0.3">
      <c r="W553" s="21"/>
      <c r="AB553" s="21"/>
    </row>
    <row r="554" spans="23:28" ht="15.75" customHeight="1" x14ac:dyDescent="0.3">
      <c r="W554" s="21"/>
      <c r="AB554" s="21"/>
    </row>
    <row r="555" spans="23:28" ht="15.75" customHeight="1" x14ac:dyDescent="0.3">
      <c r="W555" s="21"/>
      <c r="AB555" s="21"/>
    </row>
    <row r="556" spans="23:28" ht="15.75" customHeight="1" x14ac:dyDescent="0.3">
      <c r="W556" s="21"/>
      <c r="AB556" s="21"/>
    </row>
    <row r="557" spans="23:28" ht="15.75" customHeight="1" x14ac:dyDescent="0.3">
      <c r="W557" s="21"/>
      <c r="AB557" s="21"/>
    </row>
    <row r="558" spans="23:28" ht="15.75" customHeight="1" x14ac:dyDescent="0.3">
      <c r="W558" s="21"/>
      <c r="AB558" s="21"/>
    </row>
    <row r="559" spans="23:28" ht="15.75" customHeight="1" x14ac:dyDescent="0.3">
      <c r="W559" s="21"/>
      <c r="AB559" s="21"/>
    </row>
    <row r="560" spans="23:28" ht="15.75" customHeight="1" x14ac:dyDescent="0.3">
      <c r="W560" s="21"/>
      <c r="AB560" s="21"/>
    </row>
    <row r="561" spans="23:28" ht="15.75" customHeight="1" x14ac:dyDescent="0.3">
      <c r="W561" s="21"/>
      <c r="AB561" s="21"/>
    </row>
    <row r="562" spans="23:28" ht="15.75" customHeight="1" x14ac:dyDescent="0.3">
      <c r="W562" s="21"/>
      <c r="AB562" s="21"/>
    </row>
    <row r="563" spans="23:28" ht="15.75" customHeight="1" x14ac:dyDescent="0.3">
      <c r="W563" s="21"/>
      <c r="AB563" s="21"/>
    </row>
    <row r="564" spans="23:28" ht="15.75" customHeight="1" x14ac:dyDescent="0.3">
      <c r="W564" s="21"/>
      <c r="AB564" s="21"/>
    </row>
    <row r="565" spans="23:28" ht="15.75" customHeight="1" x14ac:dyDescent="0.3">
      <c r="W565" s="21"/>
      <c r="AB565" s="21"/>
    </row>
    <row r="566" spans="23:28" ht="15.75" customHeight="1" x14ac:dyDescent="0.3">
      <c r="W566" s="21"/>
      <c r="AB566" s="21"/>
    </row>
    <row r="567" spans="23:28" ht="15.75" customHeight="1" x14ac:dyDescent="0.3">
      <c r="W567" s="21"/>
      <c r="AB567" s="21"/>
    </row>
    <row r="568" spans="23:28" ht="15.75" customHeight="1" x14ac:dyDescent="0.3">
      <c r="W568" s="21"/>
      <c r="AB568" s="21"/>
    </row>
    <row r="569" spans="23:28" ht="15.75" customHeight="1" x14ac:dyDescent="0.3">
      <c r="W569" s="21"/>
      <c r="AB569" s="21"/>
    </row>
    <row r="570" spans="23:28" ht="15.75" customHeight="1" x14ac:dyDescent="0.3">
      <c r="W570" s="21"/>
      <c r="AB570" s="21"/>
    </row>
    <row r="571" spans="23:28" ht="15.75" customHeight="1" x14ac:dyDescent="0.3">
      <c r="W571" s="21"/>
      <c r="AB571" s="21"/>
    </row>
    <row r="572" spans="23:28" ht="15.75" customHeight="1" x14ac:dyDescent="0.3">
      <c r="W572" s="21"/>
      <c r="AB572" s="21"/>
    </row>
    <row r="573" spans="23:28" ht="15.75" customHeight="1" x14ac:dyDescent="0.3">
      <c r="W573" s="21"/>
      <c r="AB573" s="21"/>
    </row>
    <row r="574" spans="23:28" ht="15.75" customHeight="1" x14ac:dyDescent="0.3">
      <c r="W574" s="21"/>
      <c r="AB574" s="21"/>
    </row>
    <row r="575" spans="23:28" ht="15.75" customHeight="1" x14ac:dyDescent="0.3">
      <c r="W575" s="21"/>
      <c r="AB575" s="21"/>
    </row>
    <row r="576" spans="23:28" ht="15.75" customHeight="1" x14ac:dyDescent="0.3">
      <c r="W576" s="21"/>
      <c r="AB576" s="21"/>
    </row>
    <row r="577" spans="23:28" ht="15.75" customHeight="1" x14ac:dyDescent="0.3">
      <c r="W577" s="21"/>
      <c r="AB577" s="21"/>
    </row>
    <row r="578" spans="23:28" ht="15.75" customHeight="1" x14ac:dyDescent="0.3">
      <c r="W578" s="21"/>
      <c r="AB578" s="21"/>
    </row>
    <row r="579" spans="23:28" ht="15.75" customHeight="1" x14ac:dyDescent="0.3">
      <c r="W579" s="21"/>
      <c r="AB579" s="21"/>
    </row>
    <row r="580" spans="23:28" ht="15.75" customHeight="1" x14ac:dyDescent="0.3">
      <c r="W580" s="21"/>
      <c r="AB580" s="21"/>
    </row>
    <row r="581" spans="23:28" ht="15.75" customHeight="1" x14ac:dyDescent="0.3">
      <c r="W581" s="21"/>
      <c r="AB581" s="21"/>
    </row>
    <row r="582" spans="23:28" ht="15.75" customHeight="1" x14ac:dyDescent="0.3">
      <c r="W582" s="21"/>
      <c r="AB582" s="21"/>
    </row>
    <row r="583" spans="23:28" ht="15.75" customHeight="1" x14ac:dyDescent="0.3">
      <c r="W583" s="21"/>
      <c r="AB583" s="21"/>
    </row>
    <row r="584" spans="23:28" ht="15.75" customHeight="1" x14ac:dyDescent="0.3">
      <c r="W584" s="21"/>
      <c r="AB584" s="21"/>
    </row>
    <row r="585" spans="23:28" ht="15.75" customHeight="1" x14ac:dyDescent="0.3">
      <c r="W585" s="21"/>
      <c r="AB585" s="21"/>
    </row>
    <row r="586" spans="23:28" ht="15.75" customHeight="1" x14ac:dyDescent="0.3">
      <c r="W586" s="21"/>
      <c r="AB586" s="21"/>
    </row>
    <row r="587" spans="23:28" ht="15.75" customHeight="1" x14ac:dyDescent="0.3">
      <c r="W587" s="21"/>
      <c r="AB587" s="21"/>
    </row>
    <row r="588" spans="23:28" ht="15.75" customHeight="1" x14ac:dyDescent="0.3">
      <c r="W588" s="21"/>
      <c r="AB588" s="21"/>
    </row>
    <row r="589" spans="23:28" ht="15.75" customHeight="1" x14ac:dyDescent="0.3">
      <c r="W589" s="21"/>
      <c r="AB589" s="21"/>
    </row>
    <row r="590" spans="23:28" ht="15.75" customHeight="1" x14ac:dyDescent="0.3">
      <c r="W590" s="21"/>
      <c r="AB590" s="21"/>
    </row>
    <row r="591" spans="23:28" ht="15.75" customHeight="1" x14ac:dyDescent="0.3">
      <c r="W591" s="21"/>
      <c r="AB591" s="21"/>
    </row>
    <row r="592" spans="23:28" ht="15.75" customHeight="1" x14ac:dyDescent="0.3">
      <c r="W592" s="21"/>
      <c r="AB592" s="21"/>
    </row>
    <row r="593" spans="23:28" ht="15.75" customHeight="1" x14ac:dyDescent="0.3">
      <c r="W593" s="21"/>
      <c r="AB593" s="21"/>
    </row>
    <row r="594" spans="23:28" ht="15.75" customHeight="1" x14ac:dyDescent="0.3">
      <c r="W594" s="21"/>
      <c r="AB594" s="21"/>
    </row>
    <row r="595" spans="23:28" ht="15.75" customHeight="1" x14ac:dyDescent="0.3">
      <c r="W595" s="21"/>
      <c r="AB595" s="21"/>
    </row>
    <row r="596" spans="23:28" ht="15.75" customHeight="1" x14ac:dyDescent="0.3">
      <c r="W596" s="21"/>
      <c r="AB596" s="21"/>
    </row>
    <row r="597" spans="23:28" ht="15.75" customHeight="1" x14ac:dyDescent="0.3">
      <c r="W597" s="21"/>
      <c r="AB597" s="21"/>
    </row>
    <row r="598" spans="23:28" ht="15.75" customHeight="1" x14ac:dyDescent="0.3">
      <c r="W598" s="21"/>
      <c r="AB598" s="21"/>
    </row>
    <row r="599" spans="23:28" ht="15.75" customHeight="1" x14ac:dyDescent="0.3">
      <c r="W599" s="21"/>
      <c r="AB599" s="21"/>
    </row>
    <row r="600" spans="23:28" ht="15.75" customHeight="1" x14ac:dyDescent="0.3">
      <c r="W600" s="21"/>
      <c r="AB600" s="21"/>
    </row>
    <row r="601" spans="23:28" ht="15.75" customHeight="1" x14ac:dyDescent="0.3">
      <c r="W601" s="21"/>
      <c r="AB601" s="21"/>
    </row>
    <row r="602" spans="23:28" ht="15.75" customHeight="1" x14ac:dyDescent="0.3">
      <c r="W602" s="21"/>
      <c r="AB602" s="21"/>
    </row>
    <row r="603" spans="23:28" ht="15.75" customHeight="1" x14ac:dyDescent="0.3">
      <c r="W603" s="21"/>
      <c r="AB603" s="21"/>
    </row>
    <row r="604" spans="23:28" ht="15.75" customHeight="1" x14ac:dyDescent="0.3">
      <c r="W604" s="21"/>
      <c r="AB604" s="21"/>
    </row>
    <row r="605" spans="23:28" ht="15.75" customHeight="1" x14ac:dyDescent="0.3">
      <c r="W605" s="21"/>
      <c r="AB605" s="21"/>
    </row>
    <row r="606" spans="23:28" ht="15.75" customHeight="1" x14ac:dyDescent="0.3">
      <c r="W606" s="21"/>
      <c r="AB606" s="21"/>
    </row>
    <row r="607" spans="23:28" ht="15.75" customHeight="1" x14ac:dyDescent="0.3">
      <c r="W607" s="21"/>
      <c r="AB607" s="21"/>
    </row>
    <row r="608" spans="23:28" ht="15.75" customHeight="1" x14ac:dyDescent="0.3">
      <c r="W608" s="21"/>
      <c r="AB608" s="21"/>
    </row>
    <row r="609" spans="23:28" ht="15.75" customHeight="1" x14ac:dyDescent="0.3">
      <c r="W609" s="21"/>
      <c r="AB609" s="21"/>
    </row>
    <row r="610" spans="23:28" ht="15.75" customHeight="1" x14ac:dyDescent="0.3">
      <c r="W610" s="21"/>
      <c r="AB610" s="21"/>
    </row>
    <row r="611" spans="23:28" ht="15.75" customHeight="1" x14ac:dyDescent="0.3">
      <c r="W611" s="21"/>
      <c r="AB611" s="21"/>
    </row>
    <row r="612" spans="23:28" ht="15.75" customHeight="1" x14ac:dyDescent="0.3">
      <c r="W612" s="21"/>
      <c r="AB612" s="21"/>
    </row>
    <row r="613" spans="23:28" ht="15.75" customHeight="1" x14ac:dyDescent="0.3">
      <c r="W613" s="21"/>
      <c r="AB613" s="21"/>
    </row>
    <row r="614" spans="23:28" ht="15.75" customHeight="1" x14ac:dyDescent="0.3">
      <c r="W614" s="21"/>
      <c r="AB614" s="21"/>
    </row>
    <row r="615" spans="23:28" ht="15.75" customHeight="1" x14ac:dyDescent="0.3">
      <c r="W615" s="21"/>
      <c r="AB615" s="21"/>
    </row>
    <row r="616" spans="23:28" ht="15.75" customHeight="1" x14ac:dyDescent="0.3">
      <c r="W616" s="21"/>
      <c r="AB616" s="21"/>
    </row>
    <row r="617" spans="23:28" ht="15.75" customHeight="1" x14ac:dyDescent="0.3">
      <c r="W617" s="21"/>
      <c r="AB617" s="21"/>
    </row>
    <row r="618" spans="23:28" ht="15.75" customHeight="1" x14ac:dyDescent="0.3">
      <c r="W618" s="21"/>
      <c r="AB618" s="21"/>
    </row>
    <row r="619" spans="23:28" ht="15.75" customHeight="1" x14ac:dyDescent="0.3">
      <c r="W619" s="21"/>
      <c r="AB619" s="21"/>
    </row>
    <row r="620" spans="23:28" ht="15.75" customHeight="1" x14ac:dyDescent="0.3">
      <c r="W620" s="21"/>
      <c r="AB620" s="21"/>
    </row>
    <row r="621" spans="23:28" ht="15.75" customHeight="1" x14ac:dyDescent="0.3">
      <c r="W621" s="21"/>
      <c r="AB621" s="21"/>
    </row>
    <row r="622" spans="23:28" ht="15.75" customHeight="1" x14ac:dyDescent="0.3">
      <c r="W622" s="21"/>
      <c r="AB622" s="21"/>
    </row>
    <row r="623" spans="23:28" ht="15.75" customHeight="1" x14ac:dyDescent="0.3">
      <c r="W623" s="21"/>
      <c r="AB623" s="21"/>
    </row>
    <row r="624" spans="23:28" ht="15.75" customHeight="1" x14ac:dyDescent="0.3">
      <c r="W624" s="21"/>
      <c r="AB624" s="21"/>
    </row>
    <row r="625" spans="23:28" ht="15.75" customHeight="1" x14ac:dyDescent="0.3">
      <c r="W625" s="21"/>
      <c r="AB625" s="21"/>
    </row>
    <row r="626" spans="23:28" ht="15.75" customHeight="1" x14ac:dyDescent="0.3">
      <c r="W626" s="21"/>
      <c r="AB626" s="21"/>
    </row>
    <row r="627" spans="23:28" ht="15.75" customHeight="1" x14ac:dyDescent="0.3">
      <c r="W627" s="21"/>
      <c r="AB627" s="21"/>
    </row>
    <row r="628" spans="23:28" ht="15.75" customHeight="1" x14ac:dyDescent="0.3">
      <c r="W628" s="21"/>
      <c r="AB628" s="21"/>
    </row>
    <row r="629" spans="23:28" ht="15.75" customHeight="1" x14ac:dyDescent="0.3">
      <c r="W629" s="21"/>
      <c r="AB629" s="21"/>
    </row>
    <row r="630" spans="23:28" ht="15.75" customHeight="1" x14ac:dyDescent="0.3">
      <c r="W630" s="21"/>
      <c r="AB630" s="21"/>
    </row>
    <row r="631" spans="23:28" ht="15.75" customHeight="1" x14ac:dyDescent="0.3">
      <c r="W631" s="21"/>
      <c r="AB631" s="21"/>
    </row>
    <row r="632" spans="23:28" ht="15.75" customHeight="1" x14ac:dyDescent="0.3">
      <c r="W632" s="21"/>
      <c r="AB632" s="21"/>
    </row>
    <row r="633" spans="23:28" ht="15.75" customHeight="1" x14ac:dyDescent="0.3">
      <c r="W633" s="21"/>
      <c r="AB633" s="21"/>
    </row>
    <row r="634" spans="23:28" ht="15.75" customHeight="1" x14ac:dyDescent="0.3">
      <c r="W634" s="21"/>
      <c r="AB634" s="21"/>
    </row>
    <row r="635" spans="23:28" ht="15.75" customHeight="1" x14ac:dyDescent="0.3">
      <c r="W635" s="21"/>
      <c r="AB635" s="21"/>
    </row>
    <row r="636" spans="23:28" ht="15.75" customHeight="1" x14ac:dyDescent="0.3">
      <c r="W636" s="21"/>
      <c r="AB636" s="21"/>
    </row>
    <row r="637" spans="23:28" ht="15.75" customHeight="1" x14ac:dyDescent="0.3">
      <c r="W637" s="21"/>
      <c r="AB637" s="21"/>
    </row>
    <row r="638" spans="23:28" ht="15.75" customHeight="1" x14ac:dyDescent="0.3">
      <c r="W638" s="21"/>
      <c r="AB638" s="21"/>
    </row>
    <row r="639" spans="23:28" ht="15.75" customHeight="1" x14ac:dyDescent="0.3">
      <c r="W639" s="21"/>
      <c r="AB639" s="21"/>
    </row>
    <row r="640" spans="23:28" ht="15.75" customHeight="1" x14ac:dyDescent="0.3">
      <c r="W640" s="21"/>
      <c r="AB640" s="21"/>
    </row>
    <row r="641" spans="23:28" ht="15.75" customHeight="1" x14ac:dyDescent="0.3">
      <c r="W641" s="21"/>
      <c r="AB641" s="21"/>
    </row>
    <row r="642" spans="23:28" ht="15.75" customHeight="1" x14ac:dyDescent="0.3">
      <c r="W642" s="21"/>
      <c r="AB642" s="21"/>
    </row>
    <row r="643" spans="23:28" ht="15.75" customHeight="1" x14ac:dyDescent="0.3">
      <c r="W643" s="21"/>
      <c r="AB643" s="21"/>
    </row>
    <row r="644" spans="23:28" ht="15.75" customHeight="1" x14ac:dyDescent="0.3">
      <c r="W644" s="21"/>
      <c r="AB644" s="21"/>
    </row>
    <row r="645" spans="23:28" ht="15.75" customHeight="1" x14ac:dyDescent="0.3">
      <c r="W645" s="21"/>
      <c r="AB645" s="21"/>
    </row>
    <row r="646" spans="23:28" ht="15.75" customHeight="1" x14ac:dyDescent="0.3">
      <c r="W646" s="21"/>
      <c r="AB646" s="21"/>
    </row>
    <row r="647" spans="23:28" ht="15.75" customHeight="1" x14ac:dyDescent="0.3">
      <c r="W647" s="21"/>
      <c r="AB647" s="21"/>
    </row>
    <row r="648" spans="23:28" ht="15.75" customHeight="1" x14ac:dyDescent="0.3">
      <c r="W648" s="21"/>
      <c r="AB648" s="21"/>
    </row>
    <row r="649" spans="23:28" ht="15.75" customHeight="1" x14ac:dyDescent="0.3">
      <c r="W649" s="21"/>
      <c r="AB649" s="21"/>
    </row>
    <row r="650" spans="23:28" ht="15.75" customHeight="1" x14ac:dyDescent="0.3">
      <c r="W650" s="21"/>
      <c r="AB650" s="21"/>
    </row>
    <row r="651" spans="23:28" ht="15.75" customHeight="1" x14ac:dyDescent="0.3">
      <c r="W651" s="21"/>
      <c r="AB651" s="21"/>
    </row>
    <row r="652" spans="23:28" ht="15.75" customHeight="1" x14ac:dyDescent="0.3">
      <c r="W652" s="21"/>
      <c r="AB652" s="21"/>
    </row>
    <row r="653" spans="23:28" ht="15.75" customHeight="1" x14ac:dyDescent="0.3">
      <c r="W653" s="21"/>
      <c r="AB653" s="21"/>
    </row>
    <row r="654" spans="23:28" ht="15.75" customHeight="1" x14ac:dyDescent="0.3">
      <c r="W654" s="21"/>
      <c r="AB654" s="21"/>
    </row>
    <row r="655" spans="23:28" ht="15.75" customHeight="1" x14ac:dyDescent="0.3">
      <c r="W655" s="21"/>
      <c r="AB655" s="21"/>
    </row>
    <row r="656" spans="23:28" ht="15.75" customHeight="1" x14ac:dyDescent="0.3">
      <c r="W656" s="21"/>
      <c r="AB656" s="21"/>
    </row>
    <row r="657" spans="23:28" ht="15.75" customHeight="1" x14ac:dyDescent="0.3">
      <c r="W657" s="21"/>
      <c r="AB657" s="21"/>
    </row>
    <row r="658" spans="23:28" ht="15.75" customHeight="1" x14ac:dyDescent="0.3">
      <c r="W658" s="21"/>
      <c r="AB658" s="21"/>
    </row>
    <row r="659" spans="23:28" ht="15.75" customHeight="1" x14ac:dyDescent="0.3">
      <c r="W659" s="21"/>
      <c r="AB659" s="21"/>
    </row>
    <row r="660" spans="23:28" ht="15.75" customHeight="1" x14ac:dyDescent="0.3">
      <c r="W660" s="21"/>
      <c r="AB660" s="21"/>
    </row>
    <row r="661" spans="23:28" ht="15.75" customHeight="1" x14ac:dyDescent="0.3">
      <c r="W661" s="21"/>
      <c r="AB661" s="21"/>
    </row>
    <row r="662" spans="23:28" ht="15.75" customHeight="1" x14ac:dyDescent="0.3">
      <c r="W662" s="21"/>
      <c r="AB662" s="21"/>
    </row>
    <row r="663" spans="23:28" ht="15.75" customHeight="1" x14ac:dyDescent="0.3">
      <c r="W663" s="21"/>
      <c r="AB663" s="21"/>
    </row>
    <row r="664" spans="23:28" ht="15.75" customHeight="1" x14ac:dyDescent="0.3">
      <c r="W664" s="21"/>
      <c r="AB664" s="21"/>
    </row>
    <row r="665" spans="23:28" ht="15.75" customHeight="1" x14ac:dyDescent="0.3">
      <c r="W665" s="21"/>
      <c r="AB665" s="21"/>
    </row>
    <row r="666" spans="23:28" ht="15.75" customHeight="1" x14ac:dyDescent="0.3">
      <c r="W666" s="21"/>
      <c r="AB666" s="21"/>
    </row>
    <row r="667" spans="23:28" ht="15.75" customHeight="1" x14ac:dyDescent="0.3">
      <c r="W667" s="21"/>
      <c r="AB667" s="21"/>
    </row>
    <row r="668" spans="23:28" ht="15.75" customHeight="1" x14ac:dyDescent="0.3">
      <c r="W668" s="21"/>
      <c r="AB668" s="21"/>
    </row>
    <row r="669" spans="23:28" ht="15.75" customHeight="1" x14ac:dyDescent="0.3">
      <c r="W669" s="21"/>
      <c r="AB669" s="21"/>
    </row>
    <row r="670" spans="23:28" ht="15.75" customHeight="1" x14ac:dyDescent="0.3">
      <c r="W670" s="21"/>
      <c r="AB670" s="21"/>
    </row>
    <row r="671" spans="23:28" ht="15.75" customHeight="1" x14ac:dyDescent="0.3">
      <c r="W671" s="21"/>
      <c r="AB671" s="21"/>
    </row>
    <row r="672" spans="23:28" ht="15.75" customHeight="1" x14ac:dyDescent="0.3">
      <c r="W672" s="21"/>
      <c r="AB672" s="21"/>
    </row>
    <row r="673" spans="23:28" ht="15.75" customHeight="1" x14ac:dyDescent="0.3">
      <c r="W673" s="21"/>
      <c r="AB673" s="21"/>
    </row>
    <row r="674" spans="23:28" ht="15.75" customHeight="1" x14ac:dyDescent="0.3">
      <c r="W674" s="21"/>
      <c r="AB674" s="21"/>
    </row>
    <row r="675" spans="23:28" ht="15.75" customHeight="1" x14ac:dyDescent="0.3">
      <c r="W675" s="21"/>
      <c r="AB675" s="21"/>
    </row>
    <row r="676" spans="23:28" ht="15.75" customHeight="1" x14ac:dyDescent="0.3">
      <c r="W676" s="21"/>
      <c r="AB676" s="21"/>
    </row>
    <row r="677" spans="23:28" ht="15.75" customHeight="1" x14ac:dyDescent="0.3">
      <c r="W677" s="21"/>
      <c r="AB677" s="21"/>
    </row>
    <row r="678" spans="23:28" ht="15.75" customHeight="1" x14ac:dyDescent="0.3">
      <c r="W678" s="21"/>
      <c r="AB678" s="21"/>
    </row>
    <row r="679" spans="23:28" ht="15.75" customHeight="1" x14ac:dyDescent="0.3">
      <c r="W679" s="21"/>
      <c r="AB679" s="21"/>
    </row>
    <row r="680" spans="23:28" ht="15.75" customHeight="1" x14ac:dyDescent="0.3">
      <c r="W680" s="21"/>
      <c r="AB680" s="21"/>
    </row>
    <row r="681" spans="23:28" ht="15.75" customHeight="1" x14ac:dyDescent="0.3">
      <c r="W681" s="21"/>
      <c r="AB681" s="21"/>
    </row>
    <row r="682" spans="23:28" ht="15.75" customHeight="1" x14ac:dyDescent="0.3">
      <c r="W682" s="21"/>
      <c r="AB682" s="21"/>
    </row>
    <row r="683" spans="23:28" ht="15.75" customHeight="1" x14ac:dyDescent="0.3">
      <c r="W683" s="21"/>
      <c r="AB683" s="21"/>
    </row>
    <row r="684" spans="23:28" ht="15.75" customHeight="1" x14ac:dyDescent="0.3">
      <c r="W684" s="21"/>
      <c r="AB684" s="21"/>
    </row>
    <row r="685" spans="23:28" ht="15.75" customHeight="1" x14ac:dyDescent="0.3">
      <c r="W685" s="21"/>
      <c r="AB685" s="21"/>
    </row>
    <row r="686" spans="23:28" ht="15.75" customHeight="1" x14ac:dyDescent="0.3">
      <c r="W686" s="21"/>
      <c r="AB686" s="21"/>
    </row>
    <row r="687" spans="23:28" ht="15.75" customHeight="1" x14ac:dyDescent="0.3">
      <c r="W687" s="21"/>
      <c r="AB687" s="21"/>
    </row>
    <row r="688" spans="23:28" ht="15.75" customHeight="1" x14ac:dyDescent="0.3">
      <c r="W688" s="21"/>
      <c r="AB688" s="21"/>
    </row>
    <row r="689" spans="23:28" ht="15.75" customHeight="1" x14ac:dyDescent="0.3">
      <c r="W689" s="21"/>
      <c r="AB689" s="21"/>
    </row>
    <row r="690" spans="23:28" ht="15.75" customHeight="1" x14ac:dyDescent="0.3">
      <c r="W690" s="21"/>
      <c r="AB690" s="21"/>
    </row>
    <row r="691" spans="23:28" ht="15.75" customHeight="1" x14ac:dyDescent="0.3">
      <c r="W691" s="21"/>
      <c r="AB691" s="21"/>
    </row>
    <row r="692" spans="23:28" ht="15.75" customHeight="1" x14ac:dyDescent="0.3">
      <c r="W692" s="21"/>
      <c r="AB692" s="21"/>
    </row>
    <row r="693" spans="23:28" ht="15.75" customHeight="1" x14ac:dyDescent="0.3">
      <c r="W693" s="21"/>
      <c r="AB693" s="21"/>
    </row>
    <row r="694" spans="23:28" ht="15.75" customHeight="1" x14ac:dyDescent="0.3">
      <c r="W694" s="21"/>
      <c r="AB694" s="21"/>
    </row>
    <row r="695" spans="23:28" ht="15.75" customHeight="1" x14ac:dyDescent="0.3">
      <c r="W695" s="21"/>
      <c r="AB695" s="21"/>
    </row>
    <row r="696" spans="23:28" ht="15.75" customHeight="1" x14ac:dyDescent="0.3">
      <c r="W696" s="21"/>
      <c r="AB696" s="21"/>
    </row>
    <row r="697" spans="23:28" ht="15.75" customHeight="1" x14ac:dyDescent="0.3">
      <c r="W697" s="21"/>
      <c r="AB697" s="21"/>
    </row>
    <row r="698" spans="23:28" ht="15.75" customHeight="1" x14ac:dyDescent="0.3">
      <c r="W698" s="21"/>
      <c r="AB698" s="21"/>
    </row>
    <row r="699" spans="23:28" ht="15.75" customHeight="1" x14ac:dyDescent="0.3">
      <c r="W699" s="21"/>
      <c r="AB699" s="21"/>
    </row>
    <row r="700" spans="23:28" ht="15.75" customHeight="1" x14ac:dyDescent="0.3">
      <c r="W700" s="21"/>
      <c r="AB700" s="21"/>
    </row>
    <row r="701" spans="23:28" ht="15.75" customHeight="1" x14ac:dyDescent="0.3">
      <c r="W701" s="21"/>
      <c r="AB701" s="21"/>
    </row>
    <row r="702" spans="23:28" ht="15.75" customHeight="1" x14ac:dyDescent="0.3">
      <c r="W702" s="21"/>
      <c r="AB702" s="21"/>
    </row>
    <row r="703" spans="23:28" ht="15.75" customHeight="1" x14ac:dyDescent="0.3">
      <c r="W703" s="21"/>
      <c r="AB703" s="21"/>
    </row>
    <row r="704" spans="23:28" ht="15.75" customHeight="1" x14ac:dyDescent="0.3">
      <c r="W704" s="21"/>
      <c r="AB704" s="21"/>
    </row>
    <row r="705" spans="23:28" ht="15.75" customHeight="1" x14ac:dyDescent="0.3">
      <c r="W705" s="21"/>
      <c r="AB705" s="21"/>
    </row>
    <row r="706" spans="23:28" ht="15.75" customHeight="1" x14ac:dyDescent="0.3">
      <c r="W706" s="21"/>
      <c r="AB706" s="21"/>
    </row>
    <row r="707" spans="23:28" ht="15.75" customHeight="1" x14ac:dyDescent="0.3">
      <c r="W707" s="21"/>
      <c r="AB707" s="21"/>
    </row>
    <row r="708" spans="23:28" ht="15.75" customHeight="1" x14ac:dyDescent="0.3">
      <c r="W708" s="21"/>
      <c r="AB708" s="21"/>
    </row>
    <row r="709" spans="23:28" ht="15.75" customHeight="1" x14ac:dyDescent="0.3">
      <c r="W709" s="21"/>
      <c r="AB709" s="21"/>
    </row>
    <row r="710" spans="23:28" ht="15.75" customHeight="1" x14ac:dyDescent="0.3">
      <c r="W710" s="21"/>
      <c r="AB710" s="21"/>
    </row>
    <row r="711" spans="23:28" ht="15.75" customHeight="1" x14ac:dyDescent="0.3">
      <c r="W711" s="21"/>
      <c r="AB711" s="21"/>
    </row>
    <row r="712" spans="23:28" ht="15.75" customHeight="1" x14ac:dyDescent="0.3">
      <c r="W712" s="21"/>
      <c r="AB712" s="21"/>
    </row>
    <row r="713" spans="23:28" ht="15.75" customHeight="1" x14ac:dyDescent="0.3">
      <c r="W713" s="21"/>
      <c r="AB713" s="21"/>
    </row>
    <row r="714" spans="23:28" ht="15.75" customHeight="1" x14ac:dyDescent="0.3">
      <c r="W714" s="21"/>
      <c r="AB714" s="21"/>
    </row>
    <row r="715" spans="23:28" ht="15.75" customHeight="1" x14ac:dyDescent="0.3">
      <c r="W715" s="21"/>
      <c r="AB715" s="21"/>
    </row>
    <row r="716" spans="23:28" ht="15.75" customHeight="1" x14ac:dyDescent="0.3">
      <c r="W716" s="21"/>
      <c r="AB716" s="21"/>
    </row>
    <row r="717" spans="23:28" ht="15.75" customHeight="1" x14ac:dyDescent="0.3">
      <c r="W717" s="21"/>
      <c r="AB717" s="21"/>
    </row>
    <row r="718" spans="23:28" ht="15.75" customHeight="1" x14ac:dyDescent="0.3">
      <c r="W718" s="21"/>
      <c r="AB718" s="21"/>
    </row>
    <row r="719" spans="23:28" ht="15.75" customHeight="1" x14ac:dyDescent="0.3">
      <c r="W719" s="21"/>
      <c r="AB719" s="21"/>
    </row>
    <row r="720" spans="23:28" ht="15.75" customHeight="1" x14ac:dyDescent="0.3">
      <c r="W720" s="21"/>
      <c r="AB720" s="21"/>
    </row>
    <row r="721" spans="23:28" ht="15.75" customHeight="1" x14ac:dyDescent="0.3">
      <c r="W721" s="21"/>
      <c r="AB721" s="21"/>
    </row>
    <row r="722" spans="23:28" ht="15.75" customHeight="1" x14ac:dyDescent="0.3">
      <c r="W722" s="21"/>
      <c r="AB722" s="21"/>
    </row>
    <row r="723" spans="23:28" ht="15.75" customHeight="1" x14ac:dyDescent="0.3">
      <c r="W723" s="21"/>
      <c r="AB723" s="21"/>
    </row>
    <row r="724" spans="23:28" ht="15.75" customHeight="1" x14ac:dyDescent="0.3">
      <c r="W724" s="21"/>
      <c r="AB724" s="21"/>
    </row>
    <row r="725" spans="23:28" ht="15.75" customHeight="1" x14ac:dyDescent="0.3">
      <c r="W725" s="21"/>
      <c r="AB725" s="21"/>
    </row>
    <row r="726" spans="23:28" ht="15.75" customHeight="1" x14ac:dyDescent="0.3">
      <c r="W726" s="21"/>
      <c r="AB726" s="21"/>
    </row>
    <row r="727" spans="23:28" ht="15.75" customHeight="1" x14ac:dyDescent="0.3">
      <c r="W727" s="21"/>
      <c r="AB727" s="21"/>
    </row>
    <row r="728" spans="23:28" ht="15.75" customHeight="1" x14ac:dyDescent="0.3">
      <c r="W728" s="21"/>
      <c r="AB728" s="21"/>
    </row>
    <row r="729" spans="23:28" ht="15.75" customHeight="1" x14ac:dyDescent="0.3">
      <c r="W729" s="21"/>
      <c r="AB729" s="21"/>
    </row>
    <row r="730" spans="23:28" ht="15.75" customHeight="1" x14ac:dyDescent="0.3">
      <c r="W730" s="21"/>
      <c r="AB730" s="21"/>
    </row>
    <row r="731" spans="23:28" ht="15.75" customHeight="1" x14ac:dyDescent="0.3">
      <c r="W731" s="21"/>
      <c r="AB731" s="21"/>
    </row>
    <row r="732" spans="23:28" ht="15.75" customHeight="1" x14ac:dyDescent="0.3">
      <c r="W732" s="21"/>
      <c r="AB732" s="21"/>
    </row>
    <row r="733" spans="23:28" ht="15.75" customHeight="1" x14ac:dyDescent="0.3">
      <c r="W733" s="21"/>
      <c r="AB733" s="21"/>
    </row>
    <row r="734" spans="23:28" ht="15.75" customHeight="1" x14ac:dyDescent="0.3">
      <c r="W734" s="21"/>
      <c r="AB734" s="21"/>
    </row>
    <row r="735" spans="23:28" ht="15.75" customHeight="1" x14ac:dyDescent="0.3">
      <c r="W735" s="21"/>
      <c r="AB735" s="21"/>
    </row>
    <row r="736" spans="23:28" ht="15.75" customHeight="1" x14ac:dyDescent="0.3">
      <c r="W736" s="21"/>
      <c r="AB736" s="21"/>
    </row>
    <row r="737" spans="23:28" ht="15.75" customHeight="1" x14ac:dyDescent="0.3">
      <c r="W737" s="21"/>
      <c r="AB737" s="21"/>
    </row>
    <row r="738" spans="23:28" ht="15.75" customHeight="1" x14ac:dyDescent="0.3">
      <c r="W738" s="21"/>
      <c r="AB738" s="21"/>
    </row>
    <row r="739" spans="23:28" ht="15.75" customHeight="1" x14ac:dyDescent="0.3">
      <c r="W739" s="21"/>
      <c r="AB739" s="21"/>
    </row>
    <row r="740" spans="23:28" ht="15.75" customHeight="1" x14ac:dyDescent="0.3">
      <c r="W740" s="21"/>
      <c r="AB740" s="21"/>
    </row>
    <row r="741" spans="23:28" ht="15.75" customHeight="1" x14ac:dyDescent="0.3">
      <c r="W741" s="21"/>
      <c r="AB741" s="21"/>
    </row>
    <row r="742" spans="23:28" ht="15.75" customHeight="1" x14ac:dyDescent="0.3">
      <c r="W742" s="21"/>
      <c r="AB742" s="21"/>
    </row>
    <row r="743" spans="23:28" ht="15.75" customHeight="1" x14ac:dyDescent="0.3">
      <c r="W743" s="21"/>
      <c r="AB743" s="21"/>
    </row>
    <row r="744" spans="23:28" ht="15.75" customHeight="1" x14ac:dyDescent="0.3">
      <c r="W744" s="21"/>
      <c r="AB744" s="21"/>
    </row>
    <row r="745" spans="23:28" ht="15.75" customHeight="1" x14ac:dyDescent="0.3">
      <c r="W745" s="21"/>
      <c r="AB745" s="21"/>
    </row>
    <row r="746" spans="23:28" ht="15.75" customHeight="1" x14ac:dyDescent="0.3">
      <c r="W746" s="21"/>
      <c r="AB746" s="21"/>
    </row>
    <row r="747" spans="23:28" ht="15.75" customHeight="1" x14ac:dyDescent="0.3">
      <c r="W747" s="21"/>
      <c r="AB747" s="21"/>
    </row>
    <row r="748" spans="23:28" ht="15.75" customHeight="1" x14ac:dyDescent="0.3">
      <c r="W748" s="21"/>
      <c r="AB748" s="21"/>
    </row>
    <row r="749" spans="23:28" ht="15.75" customHeight="1" x14ac:dyDescent="0.3">
      <c r="W749" s="21"/>
      <c r="AB749" s="21"/>
    </row>
    <row r="750" spans="23:28" ht="15.75" customHeight="1" x14ac:dyDescent="0.3">
      <c r="W750" s="21"/>
      <c r="AB750" s="21"/>
    </row>
    <row r="751" spans="23:28" ht="15.75" customHeight="1" x14ac:dyDescent="0.3">
      <c r="W751" s="21"/>
      <c r="AB751" s="21"/>
    </row>
    <row r="752" spans="23:28" ht="15.75" customHeight="1" x14ac:dyDescent="0.3">
      <c r="W752" s="21"/>
      <c r="AB752" s="21"/>
    </row>
    <row r="753" spans="23:28" ht="15.75" customHeight="1" x14ac:dyDescent="0.3">
      <c r="W753" s="21"/>
      <c r="AB753" s="21"/>
    </row>
    <row r="754" spans="23:28" ht="15.75" customHeight="1" x14ac:dyDescent="0.3">
      <c r="W754" s="21"/>
      <c r="AB754" s="21"/>
    </row>
    <row r="755" spans="23:28" ht="15.75" customHeight="1" x14ac:dyDescent="0.3">
      <c r="W755" s="21"/>
      <c r="AB755" s="21"/>
    </row>
    <row r="756" spans="23:28" ht="15.75" customHeight="1" x14ac:dyDescent="0.3">
      <c r="W756" s="21"/>
      <c r="AB756" s="21"/>
    </row>
    <row r="757" spans="23:28" ht="15.75" customHeight="1" x14ac:dyDescent="0.3">
      <c r="W757" s="21"/>
      <c r="AB757" s="21"/>
    </row>
    <row r="758" spans="23:28" ht="15.75" customHeight="1" x14ac:dyDescent="0.3">
      <c r="W758" s="21"/>
      <c r="AB758" s="21"/>
    </row>
    <row r="759" spans="23:28" ht="15.75" customHeight="1" x14ac:dyDescent="0.3">
      <c r="W759" s="21"/>
      <c r="AB759" s="21"/>
    </row>
    <row r="760" spans="23:28" ht="15.75" customHeight="1" x14ac:dyDescent="0.3">
      <c r="W760" s="21"/>
      <c r="AB760" s="21"/>
    </row>
    <row r="761" spans="23:28" ht="15.75" customHeight="1" x14ac:dyDescent="0.3">
      <c r="W761" s="21"/>
      <c r="AB761" s="21"/>
    </row>
    <row r="762" spans="23:28" ht="15.75" customHeight="1" x14ac:dyDescent="0.3">
      <c r="W762" s="21"/>
      <c r="AB762" s="21"/>
    </row>
    <row r="763" spans="23:28" ht="15.75" customHeight="1" x14ac:dyDescent="0.3">
      <c r="W763" s="21"/>
      <c r="AB763" s="21"/>
    </row>
    <row r="764" spans="23:28" ht="15.75" customHeight="1" x14ac:dyDescent="0.3">
      <c r="W764" s="21"/>
      <c r="AB764" s="21"/>
    </row>
    <row r="765" spans="23:28" ht="15.75" customHeight="1" x14ac:dyDescent="0.3">
      <c r="W765" s="21"/>
      <c r="AB765" s="21"/>
    </row>
    <row r="766" spans="23:28" ht="15.75" customHeight="1" x14ac:dyDescent="0.3">
      <c r="W766" s="21"/>
      <c r="AB766" s="21"/>
    </row>
    <row r="767" spans="23:28" ht="15.75" customHeight="1" x14ac:dyDescent="0.3">
      <c r="W767" s="21"/>
      <c r="AB767" s="21"/>
    </row>
    <row r="768" spans="23:28" ht="15.75" customHeight="1" x14ac:dyDescent="0.3">
      <c r="W768" s="21"/>
      <c r="AB768" s="21"/>
    </row>
    <row r="769" spans="23:28" ht="15.75" customHeight="1" x14ac:dyDescent="0.3">
      <c r="W769" s="21"/>
      <c r="AB769" s="21"/>
    </row>
    <row r="770" spans="23:28" ht="15.75" customHeight="1" x14ac:dyDescent="0.3">
      <c r="W770" s="21"/>
      <c r="AB770" s="21"/>
    </row>
    <row r="771" spans="23:28" ht="15.75" customHeight="1" x14ac:dyDescent="0.3">
      <c r="W771" s="21"/>
      <c r="AB771" s="21"/>
    </row>
    <row r="772" spans="23:28" ht="15.75" customHeight="1" x14ac:dyDescent="0.3">
      <c r="W772" s="21"/>
      <c r="AB772" s="21"/>
    </row>
    <row r="773" spans="23:28" ht="15.75" customHeight="1" x14ac:dyDescent="0.3">
      <c r="W773" s="21"/>
      <c r="AB773" s="21"/>
    </row>
    <row r="774" spans="23:28" ht="15.75" customHeight="1" x14ac:dyDescent="0.3">
      <c r="W774" s="21"/>
      <c r="AB774" s="21"/>
    </row>
    <row r="775" spans="23:28" ht="15.75" customHeight="1" x14ac:dyDescent="0.3">
      <c r="W775" s="21"/>
      <c r="AB775" s="21"/>
    </row>
    <row r="776" spans="23:28" ht="15.75" customHeight="1" x14ac:dyDescent="0.3">
      <c r="W776" s="21"/>
      <c r="AB776" s="21"/>
    </row>
    <row r="777" spans="23:28" ht="15.75" customHeight="1" x14ac:dyDescent="0.3">
      <c r="W777" s="21"/>
      <c r="AB777" s="21"/>
    </row>
    <row r="778" spans="23:28" ht="15.75" customHeight="1" x14ac:dyDescent="0.3">
      <c r="W778" s="21"/>
      <c r="AB778" s="21"/>
    </row>
    <row r="779" spans="23:28" ht="15.75" customHeight="1" x14ac:dyDescent="0.3">
      <c r="W779" s="21"/>
      <c r="AB779" s="21"/>
    </row>
    <row r="780" spans="23:28" ht="15.75" customHeight="1" x14ac:dyDescent="0.3">
      <c r="W780" s="21"/>
      <c r="AB780" s="21"/>
    </row>
    <row r="781" spans="23:28" ht="15.75" customHeight="1" x14ac:dyDescent="0.3">
      <c r="W781" s="21"/>
      <c r="AB781" s="21"/>
    </row>
    <row r="782" spans="23:28" ht="15.75" customHeight="1" x14ac:dyDescent="0.3">
      <c r="W782" s="21"/>
      <c r="AB782" s="21"/>
    </row>
    <row r="783" spans="23:28" ht="15.75" customHeight="1" x14ac:dyDescent="0.3">
      <c r="W783" s="21"/>
      <c r="AB783" s="21"/>
    </row>
    <row r="784" spans="23:28" ht="15.75" customHeight="1" x14ac:dyDescent="0.3">
      <c r="W784" s="21"/>
      <c r="AB784" s="21"/>
    </row>
    <row r="785" spans="23:28" ht="15.75" customHeight="1" x14ac:dyDescent="0.3">
      <c r="W785" s="21"/>
      <c r="AB785" s="21"/>
    </row>
    <row r="786" spans="23:28" ht="15.75" customHeight="1" x14ac:dyDescent="0.3">
      <c r="W786" s="21"/>
      <c r="AB786" s="21"/>
    </row>
    <row r="787" spans="23:28" ht="15.75" customHeight="1" x14ac:dyDescent="0.3">
      <c r="W787" s="21"/>
      <c r="AB787" s="21"/>
    </row>
    <row r="788" spans="23:28" ht="15.75" customHeight="1" x14ac:dyDescent="0.3">
      <c r="W788" s="21"/>
      <c r="AB788" s="21"/>
    </row>
    <row r="789" spans="23:28" ht="15.75" customHeight="1" x14ac:dyDescent="0.3">
      <c r="W789" s="21"/>
      <c r="AB789" s="21"/>
    </row>
    <row r="790" spans="23:28" ht="15.75" customHeight="1" x14ac:dyDescent="0.3">
      <c r="W790" s="21"/>
      <c r="AB790" s="21"/>
    </row>
    <row r="791" spans="23:28" ht="15.75" customHeight="1" x14ac:dyDescent="0.3">
      <c r="W791" s="21"/>
      <c r="AB791" s="21"/>
    </row>
    <row r="792" spans="23:28" ht="15.75" customHeight="1" x14ac:dyDescent="0.3">
      <c r="W792" s="21"/>
      <c r="AB792" s="21"/>
    </row>
    <row r="793" spans="23:28" ht="15.75" customHeight="1" x14ac:dyDescent="0.3">
      <c r="W793" s="21"/>
      <c r="AB793" s="21"/>
    </row>
    <row r="794" spans="23:28" ht="15.75" customHeight="1" x14ac:dyDescent="0.3">
      <c r="W794" s="21"/>
      <c r="AB794" s="21"/>
    </row>
    <row r="795" spans="23:28" ht="15.75" customHeight="1" x14ac:dyDescent="0.3">
      <c r="W795" s="21"/>
      <c r="AB795" s="21"/>
    </row>
    <row r="796" spans="23:28" ht="15.75" customHeight="1" x14ac:dyDescent="0.3">
      <c r="W796" s="21"/>
      <c r="AB796" s="21"/>
    </row>
    <row r="797" spans="23:28" ht="15.75" customHeight="1" x14ac:dyDescent="0.3">
      <c r="W797" s="21"/>
      <c r="AB797" s="21"/>
    </row>
    <row r="798" spans="23:28" ht="15.75" customHeight="1" x14ac:dyDescent="0.3">
      <c r="W798" s="21"/>
      <c r="AB798" s="21"/>
    </row>
    <row r="799" spans="23:28" ht="15.75" customHeight="1" x14ac:dyDescent="0.3">
      <c r="W799" s="21"/>
      <c r="AB799" s="21"/>
    </row>
    <row r="800" spans="23:28" ht="15.75" customHeight="1" x14ac:dyDescent="0.3">
      <c r="W800" s="21"/>
      <c r="AB800" s="21"/>
    </row>
    <row r="801" spans="23:28" ht="15.75" customHeight="1" x14ac:dyDescent="0.3">
      <c r="W801" s="21"/>
      <c r="AB801" s="21"/>
    </row>
    <row r="802" spans="23:28" ht="15.75" customHeight="1" x14ac:dyDescent="0.3">
      <c r="W802" s="21"/>
      <c r="AB802" s="21"/>
    </row>
    <row r="803" spans="23:28" ht="15.75" customHeight="1" x14ac:dyDescent="0.3">
      <c r="W803" s="21"/>
      <c r="AB803" s="21"/>
    </row>
    <row r="804" spans="23:28" ht="15.75" customHeight="1" x14ac:dyDescent="0.3">
      <c r="W804" s="21"/>
      <c r="AB804" s="21"/>
    </row>
    <row r="805" spans="23:28" ht="15.75" customHeight="1" x14ac:dyDescent="0.3">
      <c r="W805" s="21"/>
      <c r="AB805" s="21"/>
    </row>
    <row r="806" spans="23:28" ht="15.75" customHeight="1" x14ac:dyDescent="0.3">
      <c r="W806" s="21"/>
      <c r="AB806" s="21"/>
    </row>
    <row r="807" spans="23:28" ht="15.75" customHeight="1" x14ac:dyDescent="0.3">
      <c r="W807" s="21"/>
      <c r="AB807" s="21"/>
    </row>
    <row r="808" spans="23:28" ht="15.75" customHeight="1" x14ac:dyDescent="0.3">
      <c r="W808" s="21"/>
      <c r="AB808" s="21"/>
    </row>
    <row r="809" spans="23:28" ht="15.75" customHeight="1" x14ac:dyDescent="0.3">
      <c r="W809" s="21"/>
      <c r="AB809" s="21"/>
    </row>
    <row r="810" spans="23:28" ht="15.75" customHeight="1" x14ac:dyDescent="0.3">
      <c r="W810" s="21"/>
      <c r="AB810" s="21"/>
    </row>
    <row r="811" spans="23:28" ht="15.75" customHeight="1" x14ac:dyDescent="0.3">
      <c r="W811" s="21"/>
      <c r="AB811" s="21"/>
    </row>
    <row r="812" spans="23:28" ht="15.75" customHeight="1" x14ac:dyDescent="0.3">
      <c r="W812" s="21"/>
      <c r="AB812" s="21"/>
    </row>
    <row r="813" spans="23:28" ht="15.75" customHeight="1" x14ac:dyDescent="0.3">
      <c r="W813" s="21"/>
      <c r="AB813" s="21"/>
    </row>
    <row r="814" spans="23:28" ht="15.75" customHeight="1" x14ac:dyDescent="0.3">
      <c r="W814" s="21"/>
      <c r="AB814" s="21"/>
    </row>
    <row r="815" spans="23:28" ht="15.75" customHeight="1" x14ac:dyDescent="0.3">
      <c r="W815" s="21"/>
      <c r="AB815" s="21"/>
    </row>
    <row r="816" spans="23:28" ht="15.75" customHeight="1" x14ac:dyDescent="0.3">
      <c r="W816" s="21"/>
      <c r="AB816" s="21"/>
    </row>
    <row r="817" spans="23:28" ht="15.75" customHeight="1" x14ac:dyDescent="0.3">
      <c r="W817" s="21"/>
      <c r="AB817" s="21"/>
    </row>
    <row r="818" spans="23:28" ht="15.75" customHeight="1" x14ac:dyDescent="0.3">
      <c r="W818" s="21"/>
      <c r="AB818" s="21"/>
    </row>
    <row r="819" spans="23:28" ht="15.75" customHeight="1" x14ac:dyDescent="0.3">
      <c r="W819" s="21"/>
      <c r="AB819" s="21"/>
    </row>
    <row r="820" spans="23:28" ht="15.75" customHeight="1" x14ac:dyDescent="0.3">
      <c r="W820" s="21"/>
      <c r="AB820" s="21"/>
    </row>
    <row r="821" spans="23:28" ht="15.75" customHeight="1" x14ac:dyDescent="0.3">
      <c r="W821" s="21"/>
      <c r="AB821" s="21"/>
    </row>
    <row r="822" spans="23:28" ht="15.75" customHeight="1" x14ac:dyDescent="0.3">
      <c r="W822" s="21"/>
      <c r="AB822" s="21"/>
    </row>
    <row r="823" spans="23:28" ht="15.75" customHeight="1" x14ac:dyDescent="0.3">
      <c r="W823" s="21"/>
      <c r="AB823" s="21"/>
    </row>
    <row r="824" spans="23:28" ht="15.75" customHeight="1" x14ac:dyDescent="0.3">
      <c r="W824" s="21"/>
      <c r="AB824" s="21"/>
    </row>
    <row r="825" spans="23:28" ht="15.75" customHeight="1" x14ac:dyDescent="0.3">
      <c r="W825" s="21"/>
      <c r="AB825" s="21"/>
    </row>
    <row r="826" spans="23:28" ht="15.75" customHeight="1" x14ac:dyDescent="0.3">
      <c r="W826" s="21"/>
      <c r="AB826" s="21"/>
    </row>
    <row r="827" spans="23:28" ht="15.75" customHeight="1" x14ac:dyDescent="0.3">
      <c r="W827" s="21"/>
      <c r="AB827" s="21"/>
    </row>
    <row r="828" spans="23:28" ht="15.75" customHeight="1" x14ac:dyDescent="0.3">
      <c r="W828" s="21"/>
      <c r="AB828" s="21"/>
    </row>
    <row r="829" spans="23:28" ht="15.75" customHeight="1" x14ac:dyDescent="0.3">
      <c r="W829" s="21"/>
      <c r="AB829" s="21"/>
    </row>
    <row r="830" spans="23:28" ht="15.75" customHeight="1" x14ac:dyDescent="0.3">
      <c r="W830" s="21"/>
      <c r="AB830" s="21"/>
    </row>
    <row r="831" spans="23:28" ht="15.75" customHeight="1" x14ac:dyDescent="0.3">
      <c r="W831" s="21"/>
      <c r="AB831" s="21"/>
    </row>
    <row r="832" spans="23:28" ht="15.75" customHeight="1" x14ac:dyDescent="0.3">
      <c r="W832" s="21"/>
      <c r="AB832" s="21"/>
    </row>
    <row r="833" spans="23:28" ht="15.75" customHeight="1" x14ac:dyDescent="0.3">
      <c r="W833" s="21"/>
      <c r="AB833" s="21"/>
    </row>
    <row r="834" spans="23:28" ht="15.75" customHeight="1" x14ac:dyDescent="0.3">
      <c r="W834" s="21"/>
      <c r="AB834" s="21"/>
    </row>
    <row r="835" spans="23:28" ht="15.75" customHeight="1" x14ac:dyDescent="0.3">
      <c r="W835" s="21"/>
      <c r="AB835" s="21"/>
    </row>
    <row r="836" spans="23:28" ht="15.75" customHeight="1" x14ac:dyDescent="0.3">
      <c r="W836" s="21"/>
      <c r="AB836" s="21"/>
    </row>
    <row r="837" spans="23:28" ht="15.75" customHeight="1" x14ac:dyDescent="0.3">
      <c r="W837" s="21"/>
      <c r="AB837" s="21"/>
    </row>
    <row r="838" spans="23:28" ht="15.75" customHeight="1" x14ac:dyDescent="0.3">
      <c r="W838" s="21"/>
      <c r="AB838" s="21"/>
    </row>
    <row r="839" spans="23:28" ht="15.75" customHeight="1" x14ac:dyDescent="0.3">
      <c r="W839" s="21"/>
      <c r="AB839" s="21"/>
    </row>
    <row r="840" spans="23:28" ht="15.75" customHeight="1" x14ac:dyDescent="0.3">
      <c r="W840" s="21"/>
      <c r="AB840" s="21"/>
    </row>
    <row r="841" spans="23:28" ht="15.75" customHeight="1" x14ac:dyDescent="0.3">
      <c r="W841" s="21"/>
      <c r="AB841" s="21"/>
    </row>
    <row r="842" spans="23:28" ht="15.75" customHeight="1" x14ac:dyDescent="0.3">
      <c r="W842" s="21"/>
      <c r="AB842" s="21"/>
    </row>
    <row r="843" spans="23:28" ht="15.75" customHeight="1" x14ac:dyDescent="0.3">
      <c r="W843" s="21"/>
      <c r="AB843" s="21"/>
    </row>
    <row r="844" spans="23:28" ht="15.75" customHeight="1" x14ac:dyDescent="0.3">
      <c r="W844" s="21"/>
      <c r="AB844" s="21"/>
    </row>
    <row r="845" spans="23:28" ht="15.75" customHeight="1" x14ac:dyDescent="0.3">
      <c r="W845" s="21"/>
      <c r="AB845" s="21"/>
    </row>
    <row r="846" spans="23:28" ht="15.75" customHeight="1" x14ac:dyDescent="0.3">
      <c r="W846" s="21"/>
      <c r="AB846" s="21"/>
    </row>
    <row r="847" spans="23:28" ht="15.75" customHeight="1" x14ac:dyDescent="0.3">
      <c r="W847" s="21"/>
      <c r="AB847" s="21"/>
    </row>
    <row r="848" spans="23:28" ht="15.75" customHeight="1" x14ac:dyDescent="0.3">
      <c r="W848" s="21"/>
      <c r="AB848" s="21"/>
    </row>
    <row r="849" spans="23:28" ht="15.75" customHeight="1" x14ac:dyDescent="0.3">
      <c r="W849" s="21"/>
      <c r="AB849" s="21"/>
    </row>
    <row r="850" spans="23:28" ht="15.75" customHeight="1" x14ac:dyDescent="0.3">
      <c r="W850" s="21"/>
      <c r="AB850" s="21"/>
    </row>
    <row r="851" spans="23:28" ht="15.75" customHeight="1" x14ac:dyDescent="0.3">
      <c r="W851" s="21"/>
      <c r="AB851" s="21"/>
    </row>
    <row r="852" spans="23:28" ht="15.75" customHeight="1" x14ac:dyDescent="0.3">
      <c r="W852" s="21"/>
      <c r="AB852" s="21"/>
    </row>
    <row r="853" spans="23:28" ht="15.75" customHeight="1" x14ac:dyDescent="0.3">
      <c r="W853" s="21"/>
      <c r="AB853" s="21"/>
    </row>
    <row r="854" spans="23:28" ht="15.75" customHeight="1" x14ac:dyDescent="0.3">
      <c r="W854" s="21"/>
      <c r="AB854" s="21"/>
    </row>
    <row r="855" spans="23:28" ht="15.75" customHeight="1" x14ac:dyDescent="0.3">
      <c r="W855" s="21"/>
      <c r="AB855" s="21"/>
    </row>
    <row r="856" spans="23:28" ht="15.75" customHeight="1" x14ac:dyDescent="0.3">
      <c r="W856" s="21"/>
      <c r="AB856" s="21"/>
    </row>
    <row r="857" spans="23:28" ht="15.75" customHeight="1" x14ac:dyDescent="0.3">
      <c r="W857" s="21"/>
      <c r="AB857" s="21"/>
    </row>
    <row r="858" spans="23:28" ht="15.75" customHeight="1" x14ac:dyDescent="0.3">
      <c r="W858" s="21"/>
      <c r="AB858" s="21"/>
    </row>
    <row r="859" spans="23:28" ht="15.75" customHeight="1" x14ac:dyDescent="0.3">
      <c r="W859" s="21"/>
      <c r="AB859" s="21"/>
    </row>
    <row r="860" spans="23:28" ht="15.75" customHeight="1" x14ac:dyDescent="0.3">
      <c r="W860" s="21"/>
      <c r="AB860" s="21"/>
    </row>
    <row r="861" spans="23:28" ht="15.75" customHeight="1" x14ac:dyDescent="0.3">
      <c r="W861" s="21"/>
      <c r="AB861" s="21"/>
    </row>
    <row r="862" spans="23:28" ht="15.75" customHeight="1" x14ac:dyDescent="0.3">
      <c r="W862" s="21"/>
      <c r="AB862" s="21"/>
    </row>
    <row r="863" spans="23:28" ht="15.75" customHeight="1" x14ac:dyDescent="0.3">
      <c r="W863" s="21"/>
      <c r="AB863" s="21"/>
    </row>
    <row r="864" spans="23:28" ht="15.75" customHeight="1" x14ac:dyDescent="0.3">
      <c r="W864" s="21"/>
      <c r="AB864" s="21"/>
    </row>
    <row r="865" spans="23:28" ht="15.75" customHeight="1" x14ac:dyDescent="0.3">
      <c r="W865" s="21"/>
      <c r="AB865" s="21"/>
    </row>
    <row r="866" spans="23:28" ht="15.75" customHeight="1" x14ac:dyDescent="0.3">
      <c r="W866" s="21"/>
      <c r="AB866" s="21"/>
    </row>
    <row r="867" spans="23:28" ht="15.75" customHeight="1" x14ac:dyDescent="0.3">
      <c r="W867" s="21"/>
      <c r="AB867" s="21"/>
    </row>
    <row r="868" spans="23:28" ht="15.75" customHeight="1" x14ac:dyDescent="0.3">
      <c r="W868" s="21"/>
      <c r="AB868" s="21"/>
    </row>
    <row r="869" spans="23:28" ht="15.75" customHeight="1" x14ac:dyDescent="0.3">
      <c r="W869" s="21"/>
      <c r="AB869" s="21"/>
    </row>
    <row r="870" spans="23:28" ht="15.75" customHeight="1" x14ac:dyDescent="0.3">
      <c r="W870" s="21"/>
      <c r="AB870" s="21"/>
    </row>
    <row r="871" spans="23:28" ht="15.75" customHeight="1" x14ac:dyDescent="0.3">
      <c r="W871" s="21"/>
      <c r="AB871" s="21"/>
    </row>
    <row r="872" spans="23:28" ht="15.75" customHeight="1" x14ac:dyDescent="0.3">
      <c r="W872" s="21"/>
      <c r="AB872" s="21"/>
    </row>
    <row r="873" spans="23:28" ht="15.75" customHeight="1" x14ac:dyDescent="0.3">
      <c r="W873" s="21"/>
      <c r="AB873" s="21"/>
    </row>
    <row r="874" spans="23:28" ht="15.75" customHeight="1" x14ac:dyDescent="0.3">
      <c r="W874" s="21"/>
      <c r="AB874" s="21"/>
    </row>
    <row r="875" spans="23:28" ht="15.75" customHeight="1" x14ac:dyDescent="0.3">
      <c r="W875" s="21"/>
      <c r="AB875" s="21"/>
    </row>
    <row r="876" spans="23:28" ht="15.75" customHeight="1" x14ac:dyDescent="0.3">
      <c r="W876" s="21"/>
      <c r="AB876" s="21"/>
    </row>
    <row r="877" spans="23:28" ht="15.75" customHeight="1" x14ac:dyDescent="0.3">
      <c r="W877" s="21"/>
      <c r="AB877" s="21"/>
    </row>
    <row r="878" spans="23:28" ht="15.75" customHeight="1" x14ac:dyDescent="0.3">
      <c r="W878" s="21"/>
      <c r="AB878" s="21"/>
    </row>
    <row r="879" spans="23:28" ht="15.75" customHeight="1" x14ac:dyDescent="0.3">
      <c r="W879" s="21"/>
      <c r="AB879" s="21"/>
    </row>
    <row r="880" spans="23:28" ht="15.75" customHeight="1" x14ac:dyDescent="0.3">
      <c r="W880" s="21"/>
      <c r="AB880" s="21"/>
    </row>
    <row r="881" spans="23:28" ht="15.75" customHeight="1" x14ac:dyDescent="0.3">
      <c r="W881" s="21"/>
      <c r="AB881" s="21"/>
    </row>
    <row r="882" spans="23:28" ht="15.75" customHeight="1" x14ac:dyDescent="0.3">
      <c r="W882" s="21"/>
      <c r="AB882" s="21"/>
    </row>
    <row r="883" spans="23:28" ht="15.75" customHeight="1" x14ac:dyDescent="0.3">
      <c r="W883" s="21"/>
      <c r="AB883" s="21"/>
    </row>
    <row r="884" spans="23:28" ht="15.75" customHeight="1" x14ac:dyDescent="0.3">
      <c r="W884" s="21"/>
      <c r="AB884" s="21"/>
    </row>
    <row r="885" spans="23:28" ht="15.75" customHeight="1" x14ac:dyDescent="0.3">
      <c r="W885" s="21"/>
      <c r="AB885" s="21"/>
    </row>
    <row r="886" spans="23:28" ht="15.75" customHeight="1" x14ac:dyDescent="0.3">
      <c r="W886" s="21"/>
      <c r="AB886" s="21"/>
    </row>
    <row r="887" spans="23:28" ht="15.75" customHeight="1" x14ac:dyDescent="0.3">
      <c r="W887" s="21"/>
      <c r="AB887" s="21"/>
    </row>
    <row r="888" spans="23:28" ht="15.75" customHeight="1" x14ac:dyDescent="0.3">
      <c r="W888" s="21"/>
      <c r="AB888" s="21"/>
    </row>
    <row r="889" spans="23:28" ht="15.75" customHeight="1" x14ac:dyDescent="0.3">
      <c r="W889" s="21"/>
      <c r="AB889" s="21"/>
    </row>
    <row r="890" spans="23:28" ht="15.75" customHeight="1" x14ac:dyDescent="0.3">
      <c r="W890" s="21"/>
      <c r="AB890" s="21"/>
    </row>
    <row r="891" spans="23:28" ht="15.75" customHeight="1" x14ac:dyDescent="0.3">
      <c r="W891" s="21"/>
      <c r="AB891" s="21"/>
    </row>
    <row r="892" spans="23:28" ht="15.75" customHeight="1" x14ac:dyDescent="0.3">
      <c r="W892" s="21"/>
      <c r="AB892" s="21"/>
    </row>
    <row r="893" spans="23:28" ht="15.75" customHeight="1" x14ac:dyDescent="0.3">
      <c r="W893" s="21"/>
      <c r="AB893" s="21"/>
    </row>
    <row r="894" spans="23:28" ht="15.75" customHeight="1" x14ac:dyDescent="0.3">
      <c r="W894" s="21"/>
      <c r="AB894" s="21"/>
    </row>
    <row r="895" spans="23:28" ht="15.75" customHeight="1" x14ac:dyDescent="0.3">
      <c r="W895" s="21"/>
      <c r="AB895" s="21"/>
    </row>
    <row r="896" spans="23:28" ht="15.75" customHeight="1" x14ac:dyDescent="0.3">
      <c r="W896" s="21"/>
      <c r="AB896" s="21"/>
    </row>
    <row r="897" spans="23:28" ht="15.75" customHeight="1" x14ac:dyDescent="0.3">
      <c r="W897" s="21"/>
      <c r="AB897" s="21"/>
    </row>
    <row r="898" spans="23:28" ht="15.75" customHeight="1" x14ac:dyDescent="0.3">
      <c r="W898" s="21"/>
      <c r="AB898" s="21"/>
    </row>
    <row r="899" spans="23:28" ht="15.75" customHeight="1" x14ac:dyDescent="0.3">
      <c r="W899" s="21"/>
      <c r="AB899" s="21"/>
    </row>
    <row r="900" spans="23:28" ht="15.75" customHeight="1" x14ac:dyDescent="0.3">
      <c r="W900" s="21"/>
      <c r="AB900" s="21"/>
    </row>
    <row r="901" spans="23:28" ht="15.75" customHeight="1" x14ac:dyDescent="0.3">
      <c r="W901" s="21"/>
      <c r="AB901" s="21"/>
    </row>
    <row r="902" spans="23:28" ht="15.75" customHeight="1" x14ac:dyDescent="0.3">
      <c r="W902" s="21"/>
      <c r="AB902" s="21"/>
    </row>
    <row r="903" spans="23:28" ht="15.75" customHeight="1" x14ac:dyDescent="0.3">
      <c r="W903" s="21"/>
      <c r="AB903" s="21"/>
    </row>
    <row r="904" spans="23:28" ht="15.75" customHeight="1" x14ac:dyDescent="0.3">
      <c r="W904" s="21"/>
      <c r="AB904" s="21"/>
    </row>
    <row r="905" spans="23:28" ht="15.75" customHeight="1" x14ac:dyDescent="0.3">
      <c r="W905" s="21"/>
      <c r="AB905" s="21"/>
    </row>
    <row r="906" spans="23:28" ht="15.75" customHeight="1" x14ac:dyDescent="0.3">
      <c r="W906" s="21"/>
      <c r="AB906" s="21"/>
    </row>
    <row r="907" spans="23:28" ht="15.75" customHeight="1" x14ac:dyDescent="0.3">
      <c r="W907" s="21"/>
      <c r="AB907" s="21"/>
    </row>
    <row r="908" spans="23:28" ht="15.75" customHeight="1" x14ac:dyDescent="0.3">
      <c r="W908" s="21"/>
      <c r="AB908" s="21"/>
    </row>
    <row r="909" spans="23:28" ht="15.75" customHeight="1" x14ac:dyDescent="0.3">
      <c r="W909" s="21"/>
      <c r="AB909" s="21"/>
    </row>
    <row r="910" spans="23:28" ht="15.75" customHeight="1" x14ac:dyDescent="0.3">
      <c r="W910" s="21"/>
      <c r="AB910" s="21"/>
    </row>
    <row r="911" spans="23:28" ht="15.75" customHeight="1" x14ac:dyDescent="0.3">
      <c r="W911" s="21"/>
      <c r="AB911" s="21"/>
    </row>
    <row r="912" spans="23:28" ht="15.75" customHeight="1" x14ac:dyDescent="0.3">
      <c r="W912" s="21"/>
      <c r="AB912" s="21"/>
    </row>
    <row r="913" spans="23:28" ht="15.75" customHeight="1" x14ac:dyDescent="0.3">
      <c r="W913" s="21"/>
      <c r="AB913" s="21"/>
    </row>
    <row r="914" spans="23:28" ht="15.75" customHeight="1" x14ac:dyDescent="0.3">
      <c r="W914" s="21"/>
      <c r="AB914" s="21"/>
    </row>
    <row r="915" spans="23:28" ht="15.75" customHeight="1" x14ac:dyDescent="0.3">
      <c r="W915" s="21"/>
      <c r="AB915" s="21"/>
    </row>
    <row r="916" spans="23:28" ht="15.75" customHeight="1" x14ac:dyDescent="0.3">
      <c r="W916" s="21"/>
      <c r="AB916" s="21"/>
    </row>
    <row r="917" spans="23:28" ht="15.75" customHeight="1" x14ac:dyDescent="0.3">
      <c r="W917" s="21"/>
      <c r="AB917" s="21"/>
    </row>
    <row r="918" spans="23:28" ht="15.75" customHeight="1" x14ac:dyDescent="0.3">
      <c r="W918" s="21"/>
      <c r="AB918" s="21"/>
    </row>
    <row r="919" spans="23:28" ht="15.75" customHeight="1" x14ac:dyDescent="0.3">
      <c r="W919" s="21"/>
      <c r="AB919" s="21"/>
    </row>
    <row r="920" spans="23:28" ht="15.75" customHeight="1" x14ac:dyDescent="0.3">
      <c r="W920" s="21"/>
      <c r="AB920" s="21"/>
    </row>
    <row r="921" spans="23:28" ht="15.75" customHeight="1" x14ac:dyDescent="0.3">
      <c r="W921" s="21"/>
      <c r="AB921" s="21"/>
    </row>
    <row r="922" spans="23:28" ht="15.75" customHeight="1" x14ac:dyDescent="0.3">
      <c r="W922" s="21"/>
      <c r="AB922" s="21"/>
    </row>
    <row r="923" spans="23:28" ht="15.75" customHeight="1" x14ac:dyDescent="0.3">
      <c r="W923" s="21"/>
      <c r="AB923" s="21"/>
    </row>
    <row r="924" spans="23:28" ht="15.75" customHeight="1" x14ac:dyDescent="0.3">
      <c r="W924" s="21"/>
      <c r="AB924" s="21"/>
    </row>
    <row r="925" spans="23:28" ht="15.75" customHeight="1" x14ac:dyDescent="0.3">
      <c r="W925" s="21"/>
      <c r="AB925" s="21"/>
    </row>
    <row r="926" spans="23:28" ht="15.75" customHeight="1" x14ac:dyDescent="0.3">
      <c r="W926" s="21"/>
      <c r="AB926" s="21"/>
    </row>
    <row r="927" spans="23:28" ht="15.75" customHeight="1" x14ac:dyDescent="0.3">
      <c r="W927" s="21"/>
      <c r="AB927" s="21"/>
    </row>
    <row r="928" spans="23:28" ht="15.75" customHeight="1" x14ac:dyDescent="0.3">
      <c r="W928" s="21"/>
      <c r="AB928" s="21"/>
    </row>
    <row r="929" spans="23:28" ht="15.75" customHeight="1" x14ac:dyDescent="0.3">
      <c r="W929" s="21"/>
      <c r="AB929" s="21"/>
    </row>
    <row r="930" spans="23:28" ht="15.75" customHeight="1" x14ac:dyDescent="0.3">
      <c r="W930" s="21"/>
      <c r="AB930" s="21"/>
    </row>
    <row r="931" spans="23:28" ht="15.75" customHeight="1" x14ac:dyDescent="0.3">
      <c r="W931" s="21"/>
      <c r="AB931" s="21"/>
    </row>
    <row r="932" spans="23:28" ht="15.75" customHeight="1" x14ac:dyDescent="0.3">
      <c r="W932" s="21"/>
      <c r="AB932" s="21"/>
    </row>
    <row r="933" spans="23:28" ht="15.75" customHeight="1" x14ac:dyDescent="0.3">
      <c r="W933" s="21"/>
      <c r="AB933" s="21"/>
    </row>
    <row r="934" spans="23:28" ht="15.75" customHeight="1" x14ac:dyDescent="0.3">
      <c r="W934" s="21"/>
      <c r="AB934" s="21"/>
    </row>
    <row r="935" spans="23:28" ht="15.75" customHeight="1" x14ac:dyDescent="0.3">
      <c r="W935" s="21"/>
      <c r="AB935" s="21"/>
    </row>
    <row r="936" spans="23:28" ht="15.75" customHeight="1" x14ac:dyDescent="0.3">
      <c r="W936" s="21"/>
      <c r="AB936" s="21"/>
    </row>
    <row r="937" spans="23:28" ht="15.75" customHeight="1" x14ac:dyDescent="0.3">
      <c r="W937" s="21"/>
      <c r="AB937" s="21"/>
    </row>
    <row r="938" spans="23:28" ht="15.75" customHeight="1" x14ac:dyDescent="0.3">
      <c r="W938" s="21"/>
      <c r="AB938" s="21"/>
    </row>
    <row r="939" spans="23:28" ht="15.75" customHeight="1" x14ac:dyDescent="0.3">
      <c r="W939" s="21"/>
      <c r="AB939" s="21"/>
    </row>
    <row r="940" spans="23:28" ht="15.75" customHeight="1" x14ac:dyDescent="0.3">
      <c r="W940" s="21"/>
      <c r="AB940" s="21"/>
    </row>
    <row r="941" spans="23:28" ht="15.75" customHeight="1" x14ac:dyDescent="0.3">
      <c r="W941" s="21"/>
      <c r="AB941" s="21"/>
    </row>
    <row r="942" spans="23:28" ht="15.75" customHeight="1" x14ac:dyDescent="0.3">
      <c r="W942" s="21"/>
      <c r="AB942" s="21"/>
    </row>
    <row r="943" spans="23:28" ht="15.75" customHeight="1" x14ac:dyDescent="0.3">
      <c r="W943" s="21"/>
      <c r="AB943" s="21"/>
    </row>
    <row r="944" spans="23:28" ht="15.75" customHeight="1" x14ac:dyDescent="0.3">
      <c r="W944" s="21"/>
      <c r="AB944" s="21"/>
    </row>
    <row r="945" spans="23:28" ht="15.75" customHeight="1" x14ac:dyDescent="0.3">
      <c r="W945" s="21"/>
      <c r="AB945" s="21"/>
    </row>
    <row r="946" spans="23:28" ht="15.75" customHeight="1" x14ac:dyDescent="0.3">
      <c r="W946" s="21"/>
      <c r="AB946" s="21"/>
    </row>
    <row r="947" spans="23:28" ht="15.75" customHeight="1" x14ac:dyDescent="0.3">
      <c r="W947" s="21"/>
      <c r="AB947" s="21"/>
    </row>
    <row r="948" spans="23:28" ht="15.75" customHeight="1" x14ac:dyDescent="0.3">
      <c r="W948" s="21"/>
      <c r="AB948" s="21"/>
    </row>
    <row r="949" spans="23:28" ht="15.75" customHeight="1" x14ac:dyDescent="0.3">
      <c r="W949" s="21"/>
      <c r="AB949" s="21"/>
    </row>
    <row r="950" spans="23:28" ht="15.75" customHeight="1" x14ac:dyDescent="0.3">
      <c r="W950" s="21"/>
      <c r="AB950" s="21"/>
    </row>
    <row r="951" spans="23:28" ht="15.75" customHeight="1" x14ac:dyDescent="0.3">
      <c r="W951" s="21"/>
      <c r="AB951" s="21"/>
    </row>
    <row r="952" spans="23:28" ht="15.75" customHeight="1" x14ac:dyDescent="0.3">
      <c r="W952" s="21"/>
      <c r="AB952" s="21"/>
    </row>
    <row r="953" spans="23:28" ht="15.75" customHeight="1" x14ac:dyDescent="0.3">
      <c r="W953" s="21"/>
      <c r="AB953" s="21"/>
    </row>
    <row r="954" spans="23:28" ht="15.75" customHeight="1" x14ac:dyDescent="0.3">
      <c r="W954" s="21"/>
      <c r="AB954" s="21"/>
    </row>
    <row r="955" spans="23:28" ht="15.75" customHeight="1" x14ac:dyDescent="0.3">
      <c r="W955" s="21"/>
      <c r="AB955" s="21"/>
    </row>
    <row r="956" spans="23:28" ht="15.75" customHeight="1" x14ac:dyDescent="0.3">
      <c r="W956" s="21"/>
      <c r="AB956" s="21"/>
    </row>
    <row r="957" spans="23:28" ht="15.75" customHeight="1" x14ac:dyDescent="0.3">
      <c r="W957" s="21"/>
      <c r="AB957" s="21"/>
    </row>
    <row r="958" spans="23:28" ht="15.75" customHeight="1" x14ac:dyDescent="0.3">
      <c r="W958" s="21"/>
      <c r="AB958" s="21"/>
    </row>
    <row r="959" spans="23:28" ht="15.75" customHeight="1" x14ac:dyDescent="0.3">
      <c r="W959" s="21"/>
      <c r="AB959" s="21"/>
    </row>
    <row r="960" spans="23:28" ht="15.75" customHeight="1" x14ac:dyDescent="0.3">
      <c r="W960" s="21"/>
      <c r="AB960" s="21"/>
    </row>
    <row r="961" spans="23:28" ht="15.75" customHeight="1" x14ac:dyDescent="0.3">
      <c r="W961" s="21"/>
      <c r="AB961" s="21"/>
    </row>
    <row r="962" spans="23:28" ht="15.75" customHeight="1" x14ac:dyDescent="0.3">
      <c r="W962" s="21"/>
      <c r="AB962" s="21"/>
    </row>
    <row r="963" spans="23:28" ht="15.75" customHeight="1" x14ac:dyDescent="0.3">
      <c r="W963" s="21"/>
      <c r="AB963" s="21"/>
    </row>
    <row r="964" spans="23:28" ht="15.75" customHeight="1" x14ac:dyDescent="0.3">
      <c r="W964" s="21"/>
      <c r="AB964" s="21"/>
    </row>
    <row r="965" spans="23:28" ht="15.75" customHeight="1" x14ac:dyDescent="0.3">
      <c r="W965" s="21"/>
      <c r="AB965" s="21"/>
    </row>
    <row r="966" spans="23:28" ht="15.75" customHeight="1" x14ac:dyDescent="0.3">
      <c r="W966" s="21"/>
      <c r="AB966" s="21"/>
    </row>
    <row r="967" spans="23:28" ht="15.75" customHeight="1" x14ac:dyDescent="0.3">
      <c r="W967" s="21"/>
      <c r="AB967" s="21"/>
    </row>
    <row r="968" spans="23:28" ht="15.75" customHeight="1" x14ac:dyDescent="0.3">
      <c r="W968" s="21"/>
      <c r="AB968" s="21"/>
    </row>
    <row r="969" spans="23:28" ht="15.75" customHeight="1" x14ac:dyDescent="0.3">
      <c r="W969" s="21"/>
      <c r="AB969" s="21"/>
    </row>
    <row r="970" spans="23:28" ht="15.75" customHeight="1" x14ac:dyDescent="0.3">
      <c r="W970" s="21"/>
      <c r="AB970" s="21"/>
    </row>
    <row r="971" spans="23:28" ht="15.75" customHeight="1" x14ac:dyDescent="0.3">
      <c r="W971" s="21"/>
      <c r="AB971" s="21"/>
    </row>
    <row r="972" spans="23:28" ht="15.75" customHeight="1" x14ac:dyDescent="0.3">
      <c r="W972" s="21"/>
      <c r="AB972" s="21"/>
    </row>
    <row r="973" spans="23:28" ht="15.75" customHeight="1" x14ac:dyDescent="0.3">
      <c r="W973" s="21"/>
      <c r="AB973" s="21"/>
    </row>
    <row r="974" spans="23:28" ht="15.75" customHeight="1" x14ac:dyDescent="0.3">
      <c r="W974" s="21"/>
      <c r="AB974" s="21"/>
    </row>
    <row r="975" spans="23:28" ht="15.75" customHeight="1" x14ac:dyDescent="0.3">
      <c r="W975" s="21"/>
      <c r="AB975" s="21"/>
    </row>
    <row r="976" spans="23:28" ht="15.75" customHeight="1" x14ac:dyDescent="0.3">
      <c r="W976" s="21"/>
      <c r="AB976" s="21"/>
    </row>
    <row r="977" spans="23:28" ht="15.75" customHeight="1" x14ac:dyDescent="0.3">
      <c r="W977" s="21"/>
      <c r="AB977" s="21"/>
    </row>
    <row r="978" spans="23:28" ht="15.75" customHeight="1" x14ac:dyDescent="0.3">
      <c r="W978" s="21"/>
      <c r="AB978" s="21"/>
    </row>
    <row r="979" spans="23:28" ht="15.75" customHeight="1" x14ac:dyDescent="0.3">
      <c r="W979" s="21"/>
      <c r="AB979" s="21"/>
    </row>
    <row r="980" spans="23:28" ht="15.75" customHeight="1" x14ac:dyDescent="0.3">
      <c r="W980" s="21"/>
      <c r="AB980" s="21"/>
    </row>
    <row r="981" spans="23:28" ht="15.75" customHeight="1" x14ac:dyDescent="0.3">
      <c r="W981" s="21"/>
      <c r="AB981" s="21"/>
    </row>
    <row r="982" spans="23:28" ht="15.75" customHeight="1" x14ac:dyDescent="0.3">
      <c r="W982" s="21"/>
      <c r="AB982" s="21"/>
    </row>
    <row r="983" spans="23:28" ht="15.75" customHeight="1" x14ac:dyDescent="0.3">
      <c r="W983" s="21"/>
      <c r="AB983" s="21"/>
    </row>
    <row r="984" spans="23:28" ht="15.75" customHeight="1" x14ac:dyDescent="0.3">
      <c r="W984" s="21"/>
      <c r="AB984" s="21"/>
    </row>
    <row r="985" spans="23:28" ht="15.75" customHeight="1" x14ac:dyDescent="0.3">
      <c r="W985" s="21"/>
      <c r="AB985" s="21"/>
    </row>
    <row r="986" spans="23:28" ht="15.75" customHeight="1" x14ac:dyDescent="0.3">
      <c r="W986" s="21"/>
      <c r="AB986" s="21"/>
    </row>
    <row r="987" spans="23:28" ht="15.75" customHeight="1" x14ac:dyDescent="0.3">
      <c r="W987" s="21"/>
      <c r="AB987" s="21"/>
    </row>
    <row r="988" spans="23:28" ht="15.75" customHeight="1" x14ac:dyDescent="0.3">
      <c r="W988" s="21"/>
      <c r="AB988" s="21"/>
    </row>
    <row r="989" spans="23:28" ht="15.75" customHeight="1" x14ac:dyDescent="0.3">
      <c r="W989" s="21"/>
      <c r="AB989" s="21"/>
    </row>
    <row r="990" spans="23:28" ht="15.75" customHeight="1" x14ac:dyDescent="0.3">
      <c r="W990" s="21"/>
      <c r="AB990" s="21"/>
    </row>
    <row r="991" spans="23:28" ht="15.75" customHeight="1" x14ac:dyDescent="0.3">
      <c r="W991" s="21"/>
      <c r="AB991" s="21"/>
    </row>
    <row r="992" spans="23:28" ht="15.75" customHeight="1" x14ac:dyDescent="0.3">
      <c r="W992" s="21"/>
      <c r="AB992" s="21"/>
    </row>
    <row r="993" spans="23:28" ht="15.75" customHeight="1" x14ac:dyDescent="0.3">
      <c r="W993" s="21"/>
      <c r="AB993" s="21"/>
    </row>
    <row r="994" spans="23:28" ht="15.75" customHeight="1" x14ac:dyDescent="0.3">
      <c r="W994" s="21"/>
      <c r="AB994" s="21"/>
    </row>
    <row r="995" spans="23:28" ht="15.75" customHeight="1" x14ac:dyDescent="0.3">
      <c r="W995" s="21"/>
      <c r="AB995" s="21"/>
    </row>
    <row r="996" spans="23:28" ht="15.75" customHeight="1" x14ac:dyDescent="0.3">
      <c r="W996" s="21"/>
      <c r="AB996" s="21"/>
    </row>
    <row r="997" spans="23:28" ht="15.75" customHeight="1" x14ac:dyDescent="0.3">
      <c r="W997" s="21"/>
      <c r="AB997" s="21"/>
    </row>
    <row r="998" spans="23:28" ht="15.75" customHeight="1" x14ac:dyDescent="0.3">
      <c r="W998" s="21"/>
      <c r="AB998" s="21"/>
    </row>
    <row r="999" spans="23:28" ht="15.75" customHeight="1" x14ac:dyDescent="0.3">
      <c r="W999" s="21"/>
      <c r="AB999" s="21"/>
    </row>
    <row r="1000" spans="23:28" ht="15.75" customHeight="1" x14ac:dyDescent="0.3">
      <c r="W1000" s="21"/>
      <c r="AB1000" s="21"/>
    </row>
    <row r="1001" spans="23:28" ht="15.75" customHeight="1" x14ac:dyDescent="0.3">
      <c r="W1001" s="21"/>
      <c r="AB1001" s="21"/>
    </row>
    <row r="1002" spans="23:28" ht="15.75" customHeight="1" x14ac:dyDescent="0.3">
      <c r="W1002" s="21"/>
      <c r="AB1002" s="21"/>
    </row>
    <row r="1003" spans="23:28" ht="15.75" customHeight="1" x14ac:dyDescent="0.3">
      <c r="W1003" s="21"/>
      <c r="AB1003" s="21"/>
    </row>
    <row r="1004" spans="23:28" ht="15.75" customHeight="1" x14ac:dyDescent="0.3">
      <c r="W1004" s="21"/>
      <c r="AB1004" s="21"/>
    </row>
    <row r="1005" spans="23:28" ht="15.75" customHeight="1" x14ac:dyDescent="0.3">
      <c r="W1005" s="21"/>
      <c r="AB1005" s="21"/>
    </row>
    <row r="1006" spans="23:28" ht="15.75" customHeight="1" x14ac:dyDescent="0.3">
      <c r="W1006" s="21"/>
      <c r="AB1006" s="21"/>
    </row>
    <row r="1007" spans="23:28" ht="15.75" customHeight="1" x14ac:dyDescent="0.3">
      <c r="W1007" s="21"/>
      <c r="AB1007" s="21"/>
    </row>
    <row r="1008" spans="23:28" ht="15.75" customHeight="1" x14ac:dyDescent="0.3">
      <c r="W1008" s="21"/>
      <c r="AB1008" s="21"/>
    </row>
    <row r="1009" spans="23:28" ht="15.75" customHeight="1" x14ac:dyDescent="0.3">
      <c r="W1009" s="21"/>
      <c r="AB1009" s="21"/>
    </row>
    <row r="1010" spans="23:28" ht="15.75" customHeight="1" x14ac:dyDescent="0.3">
      <c r="W1010" s="21"/>
      <c r="AB1010" s="21"/>
    </row>
    <row r="1011" spans="23:28" ht="15.75" customHeight="1" x14ac:dyDescent="0.3">
      <c r="W1011" s="21"/>
      <c r="AB1011" s="21"/>
    </row>
    <row r="1012" spans="23:28" ht="15.75" customHeight="1" x14ac:dyDescent="0.3">
      <c r="W1012" s="21"/>
      <c r="AB1012" s="21"/>
    </row>
    <row r="1013" spans="23:28" ht="15.75" customHeight="1" x14ac:dyDescent="0.3">
      <c r="W1013" s="21"/>
      <c r="AB1013" s="21"/>
    </row>
    <row r="1014" spans="23:28" ht="15.75" customHeight="1" x14ac:dyDescent="0.3">
      <c r="W1014" s="21"/>
      <c r="AB1014" s="21"/>
    </row>
    <row r="1015" spans="23:28" ht="15.75" customHeight="1" x14ac:dyDescent="0.3">
      <c r="W1015" s="21"/>
      <c r="AB1015" s="21"/>
    </row>
    <row r="1016" spans="23:28" ht="15.75" customHeight="1" x14ac:dyDescent="0.3">
      <c r="W1016" s="21"/>
      <c r="AB1016" s="21"/>
    </row>
    <row r="1017" spans="23:28" ht="15.75" customHeight="1" x14ac:dyDescent="0.3">
      <c r="W1017" s="21"/>
      <c r="AB1017" s="21"/>
    </row>
    <row r="1018" spans="23:28" ht="15.75" customHeight="1" x14ac:dyDescent="0.3">
      <c r="W1018" s="21"/>
      <c r="AB1018" s="21"/>
    </row>
    <row r="1019" spans="23:28" ht="15.75" customHeight="1" x14ac:dyDescent="0.3">
      <c r="W1019" s="21"/>
      <c r="AB1019" s="21"/>
    </row>
    <row r="1020" spans="23:28" ht="15.75" customHeight="1" x14ac:dyDescent="0.3">
      <c r="W1020" s="21"/>
      <c r="AB1020" s="21"/>
    </row>
    <row r="1021" spans="23:28" ht="15.75" customHeight="1" x14ac:dyDescent="0.3">
      <c r="W1021" s="21"/>
      <c r="AB1021" s="21"/>
    </row>
    <row r="1022" spans="23:28" ht="15.75" customHeight="1" x14ac:dyDescent="0.3">
      <c r="W1022" s="21"/>
      <c r="AB1022" s="21"/>
    </row>
    <row r="1023" spans="23:28" ht="15.75" customHeight="1" x14ac:dyDescent="0.3">
      <c r="W1023" s="21"/>
      <c r="AB1023" s="21"/>
    </row>
    <row r="1024" spans="23:28" ht="15.75" customHeight="1" x14ac:dyDescent="0.3">
      <c r="W1024" s="21"/>
      <c r="AB1024" s="21"/>
    </row>
    <row r="1025" spans="23:28" ht="15.75" customHeight="1" x14ac:dyDescent="0.3">
      <c r="W1025" s="21"/>
      <c r="AB1025" s="21"/>
    </row>
    <row r="1026" spans="23:28" ht="15.75" customHeight="1" x14ac:dyDescent="0.3">
      <c r="W1026" s="21"/>
      <c r="AB1026" s="21"/>
    </row>
    <row r="1027" spans="23:28" ht="15.75" customHeight="1" x14ac:dyDescent="0.3">
      <c r="W1027" s="21"/>
      <c r="AB1027" s="21"/>
    </row>
    <row r="1028" spans="23:28" ht="15.75" customHeight="1" x14ac:dyDescent="0.3">
      <c r="W1028" s="21"/>
      <c r="AB1028" s="21"/>
    </row>
    <row r="1029" spans="23:28" ht="15.75" customHeight="1" x14ac:dyDescent="0.3">
      <c r="W1029" s="21"/>
      <c r="AB1029" s="21"/>
    </row>
    <row r="1030" spans="23:28" ht="15.75" customHeight="1" x14ac:dyDescent="0.3">
      <c r="W1030" s="21"/>
      <c r="AB1030" s="21"/>
    </row>
    <row r="1031" spans="23:28" ht="15.75" customHeight="1" x14ac:dyDescent="0.3">
      <c r="W1031" s="21"/>
      <c r="AB1031" s="21"/>
    </row>
    <row r="1032" spans="23:28" ht="15.75" customHeight="1" x14ac:dyDescent="0.3">
      <c r="W1032" s="21"/>
      <c r="AB1032" s="21"/>
    </row>
    <row r="1033" spans="23:28" ht="15.75" customHeight="1" x14ac:dyDescent="0.3">
      <c r="W1033" s="21"/>
      <c r="AB1033" s="21"/>
    </row>
    <row r="1034" spans="23:28" ht="15.75" customHeight="1" x14ac:dyDescent="0.3">
      <c r="W1034" s="21"/>
      <c r="AB1034" s="21"/>
    </row>
    <row r="1035" spans="23:28" ht="15.75" customHeight="1" x14ac:dyDescent="0.3">
      <c r="W1035" s="21"/>
      <c r="AB1035" s="21"/>
    </row>
    <row r="1036" spans="23:28" ht="15.75" customHeight="1" x14ac:dyDescent="0.3">
      <c r="W1036" s="21"/>
      <c r="AB1036" s="21"/>
    </row>
  </sheetData>
  <sheetProtection deleteRows="0" selectLockedCells="1"/>
  <mergeCells count="43">
    <mergeCell ref="N110:Q110"/>
    <mergeCell ref="AC110:AF110"/>
    <mergeCell ref="AC107:AE107"/>
    <mergeCell ref="A107:C107"/>
    <mergeCell ref="I130:J131"/>
    <mergeCell ref="I125:J126"/>
    <mergeCell ref="A109:C109"/>
    <mergeCell ref="A108:C108"/>
    <mergeCell ref="D108:F109"/>
    <mergeCell ref="H108:H109"/>
    <mergeCell ref="I108:K109"/>
    <mergeCell ref="D107:F107"/>
    <mergeCell ref="I107:K107"/>
    <mergeCell ref="R108:R109"/>
    <mergeCell ref="S108:U109"/>
    <mergeCell ref="W108:W109"/>
    <mergeCell ref="B4:C4"/>
    <mergeCell ref="AA4:AA6"/>
    <mergeCell ref="AF4:AF6"/>
    <mergeCell ref="B5:C5"/>
    <mergeCell ref="M108:M109"/>
    <mergeCell ref="N108:P109"/>
    <mergeCell ref="X3:AA3"/>
    <mergeCell ref="X108:Z109"/>
    <mergeCell ref="AB108:AB109"/>
    <mergeCell ref="AC108:AE109"/>
    <mergeCell ref="AG108:AG109"/>
    <mergeCell ref="D1:Q1"/>
    <mergeCell ref="D2:Q2"/>
    <mergeCell ref="N107:P107"/>
    <mergeCell ref="S107:U107"/>
    <mergeCell ref="X107:Z107"/>
    <mergeCell ref="D3:G3"/>
    <mergeCell ref="G4:G6"/>
    <mergeCell ref="L4:L6"/>
    <mergeCell ref="Q4:Q6"/>
    <mergeCell ref="V4:V6"/>
    <mergeCell ref="S1:AF1"/>
    <mergeCell ref="S2:AF2"/>
    <mergeCell ref="AC3:AF3"/>
    <mergeCell ref="I3:L3"/>
    <mergeCell ref="N3:Q3"/>
    <mergeCell ref="S3:V3"/>
  </mergeCells>
  <pageMargins left="0.43307086614173229" right="0.39370078740157483" top="0.74803149606299213" bottom="0.74803149606299213" header="0" footer="0"/>
  <pageSetup orientation="portrait" r:id="rId1"/>
  <headerFooter>
    <oddFooter>&amp;CCOLLEGE OF ENGINEERING TRIKARIPUR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921"/>
  <sheetViews>
    <sheetView workbookViewId="0">
      <selection activeCell="U21" sqref="U21"/>
    </sheetView>
  </sheetViews>
  <sheetFormatPr defaultColWidth="12.59765625" defaultRowHeight="15" customHeight="1" x14ac:dyDescent="0.25"/>
  <cols>
    <col min="1" max="1" width="4.5" customWidth="1"/>
    <col min="2" max="2" width="4.69921875" customWidth="1"/>
    <col min="3" max="3" width="5.69921875" customWidth="1"/>
    <col min="4" max="4" width="4.3984375" customWidth="1"/>
    <col min="5" max="5" width="4.8984375" customWidth="1"/>
    <col min="6" max="6" width="4.5" customWidth="1"/>
    <col min="7" max="7" width="4.5" style="2" customWidth="1"/>
    <col min="8" max="8" width="4.5" customWidth="1"/>
    <col min="9" max="9" width="5" customWidth="1"/>
    <col min="10" max="10" width="4.59765625" customWidth="1"/>
    <col min="11" max="11" width="4" customWidth="1"/>
    <col min="12" max="12" width="5.69921875" customWidth="1"/>
    <col min="13" max="13" width="5.19921875" customWidth="1"/>
    <col min="14" max="14" width="5" customWidth="1"/>
    <col min="15" max="15" width="4.8984375" customWidth="1"/>
    <col min="16" max="16" width="5.59765625" customWidth="1"/>
    <col min="17" max="17" width="6.09765625" customWidth="1"/>
    <col min="18" max="18" width="5.19921875" customWidth="1"/>
    <col min="19" max="28" width="7.59765625" customWidth="1"/>
  </cols>
  <sheetData>
    <row r="1" spans="1:19" ht="18" x14ac:dyDescent="0.35">
      <c r="A1" s="286" t="str">
        <f>'Sheet1--CO-AssessmntDetails'!A2:J2</f>
        <v>Department of   CSE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</row>
    <row r="2" spans="1:19" ht="15" customHeight="1" x14ac:dyDescent="0.3">
      <c r="A2" s="288" t="str">
        <f>"CO -PO-PSO  ATTAINMENT CALCULATION : "&amp;'Sheet1--CO-AssessmntDetails'!D4&amp;" ("&amp;'Sheet1--CO-AssessmntDetails'!D5&amp;")"</f>
        <v>CO -PO-PSO  ATTAINMENT CALCULATION :  ()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</row>
    <row r="3" spans="1:19" s="2" customFormat="1" ht="15" customHeight="1" thickBot="1" x14ac:dyDescent="0.3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9" ht="15" customHeight="1" x14ac:dyDescent="0.25">
      <c r="A4" s="290" t="s">
        <v>73</v>
      </c>
      <c r="B4" s="291"/>
      <c r="C4" s="291"/>
      <c r="D4" s="291"/>
      <c r="E4" s="291"/>
      <c r="F4" s="291"/>
      <c r="G4" s="291"/>
      <c r="H4" s="291"/>
      <c r="I4" s="291"/>
      <c r="J4" s="292"/>
    </row>
    <row r="5" spans="1:19" ht="15" customHeight="1" x14ac:dyDescent="0.25">
      <c r="A5" s="293"/>
      <c r="B5" s="294"/>
      <c r="C5" s="294"/>
      <c r="D5" s="294"/>
      <c r="E5" s="294"/>
      <c r="F5" s="294"/>
      <c r="G5" s="294"/>
      <c r="H5" s="294"/>
      <c r="I5" s="294"/>
      <c r="J5" s="295"/>
      <c r="O5" s="2"/>
    </row>
    <row r="6" spans="1:19" ht="14.25" customHeight="1" x14ac:dyDescent="0.3">
      <c r="A6" s="296" t="s">
        <v>68</v>
      </c>
      <c r="B6" s="297"/>
      <c r="C6" s="297"/>
      <c r="D6" s="297"/>
      <c r="E6" s="297"/>
      <c r="F6" s="297"/>
      <c r="G6" s="297"/>
      <c r="H6" s="297"/>
      <c r="I6" s="298"/>
      <c r="J6" s="302" t="s">
        <v>100</v>
      </c>
    </row>
    <row r="7" spans="1:19" ht="30" customHeight="1" x14ac:dyDescent="0.3">
      <c r="A7" s="124" t="s">
        <v>94</v>
      </c>
      <c r="B7" s="47" t="s">
        <v>75</v>
      </c>
      <c r="C7" s="47" t="s">
        <v>92</v>
      </c>
      <c r="D7" s="47" t="s">
        <v>93</v>
      </c>
      <c r="E7" s="47" t="s">
        <v>95</v>
      </c>
      <c r="F7" s="47" t="s">
        <v>96</v>
      </c>
      <c r="G7" s="47" t="s">
        <v>97</v>
      </c>
      <c r="H7" s="47" t="s">
        <v>98</v>
      </c>
      <c r="I7" s="47" t="s">
        <v>99</v>
      </c>
      <c r="J7" s="303"/>
      <c r="N7" t="str">
        <f>IF(J11="D","+","-")</f>
        <v>-</v>
      </c>
    </row>
    <row r="8" spans="1:19" ht="19.5" customHeight="1" x14ac:dyDescent="0.25">
      <c r="A8" s="125"/>
      <c r="B8" s="71"/>
      <c r="C8" s="71"/>
      <c r="D8" s="71"/>
      <c r="E8" s="71"/>
      <c r="F8" s="71"/>
      <c r="G8" s="71"/>
      <c r="H8" s="83"/>
      <c r="I8" s="83"/>
      <c r="J8" s="126"/>
    </row>
    <row r="9" spans="1:19" ht="18.75" customHeight="1" x14ac:dyDescent="0.3">
      <c r="A9" s="306" t="s">
        <v>69</v>
      </c>
      <c r="B9" s="307"/>
      <c r="C9" s="307"/>
      <c r="D9" s="307"/>
      <c r="E9" s="307"/>
      <c r="F9" s="307"/>
      <c r="G9" s="307"/>
      <c r="H9" s="307"/>
      <c r="I9" s="307"/>
      <c r="J9" s="127">
        <f>'Sheet1--CO-AssessmntDetails'!D6</f>
        <v>0</v>
      </c>
    </row>
    <row r="10" spans="1:19" ht="19.5" customHeight="1" x14ac:dyDescent="0.3">
      <c r="A10" s="306" t="s">
        <v>108</v>
      </c>
      <c r="B10" s="307"/>
      <c r="C10" s="307"/>
      <c r="D10" s="307"/>
      <c r="E10" s="307"/>
      <c r="F10" s="307"/>
      <c r="G10" s="307"/>
      <c r="H10" s="307"/>
      <c r="I10" s="307"/>
      <c r="J10" s="127" t="e">
        <f>ROUND(SUM(A8:I8)*100/(SUM(A8:J8)),2)</f>
        <v>#DIV/0!</v>
      </c>
    </row>
    <row r="11" spans="1:19" ht="18.75" customHeight="1" x14ac:dyDescent="0.3">
      <c r="A11" s="306" t="s">
        <v>72</v>
      </c>
      <c r="B11" s="307"/>
      <c r="C11" s="307"/>
      <c r="D11" s="307"/>
      <c r="E11" s="307"/>
      <c r="F11" s="307"/>
      <c r="G11" s="307"/>
      <c r="H11" s="307"/>
      <c r="I11" s="307"/>
      <c r="J11" s="128" t="s">
        <v>111</v>
      </c>
    </row>
    <row r="12" spans="1:19" ht="22.5" customHeight="1" x14ac:dyDescent="0.3">
      <c r="A12" s="306" t="s">
        <v>70</v>
      </c>
      <c r="B12" s="307"/>
      <c r="C12" s="307"/>
      <c r="D12" s="307"/>
      <c r="E12" s="307"/>
      <c r="F12" s="307"/>
      <c r="G12" s="307"/>
      <c r="H12" s="307"/>
      <c r="I12" s="307"/>
      <c r="J12" s="127">
        <f>IFERROR(IF(J11="S",A8,IF(J11="A+",SUM(A8:B8),IF(J11="A",SUM(A8:C8),IF(J11="B+",SUM(A8:D8),IF(J11="B",SUM(A8:E8),IF(J11="C+",SUM(A8:F8),IF(J11="C",SUM(A8:G8),IF(J11="D",SUM(A8:H8),SUM(A8:I8))))))))),"-")</f>
        <v>0</v>
      </c>
    </row>
    <row r="13" spans="1:19" ht="20.25" customHeight="1" x14ac:dyDescent="0.3">
      <c r="A13" s="306" t="s">
        <v>71</v>
      </c>
      <c r="B13" s="307"/>
      <c r="C13" s="307"/>
      <c r="D13" s="307"/>
      <c r="E13" s="307"/>
      <c r="F13" s="307"/>
      <c r="G13" s="307"/>
      <c r="H13" s="307"/>
      <c r="I13" s="307"/>
      <c r="J13" s="127" t="e">
        <f>ROUND(J12*100/J9,2)</f>
        <v>#DIV/0!</v>
      </c>
    </row>
    <row r="14" spans="1:19" ht="20.25" customHeight="1" thickBot="1" x14ac:dyDescent="0.35">
      <c r="A14" s="304" t="s">
        <v>74</v>
      </c>
      <c r="B14" s="305"/>
      <c r="C14" s="305"/>
      <c r="D14" s="305"/>
      <c r="E14" s="305"/>
      <c r="F14" s="305"/>
      <c r="G14" s="305"/>
      <c r="H14" s="305"/>
      <c r="I14" s="305"/>
      <c r="J14" s="129" t="str">
        <f>IFERROR(IF(J13&gt;='Sheet1--CO-AssessmntDetails'!$M$44,3,IF(J13&gt;='Sheet1--CO-AssessmntDetails'!$M$42,2,IF(J13&gt;='Sheet1--CO-AssessmntDetails'!$M$40,1,0))),"-")</f>
        <v>-</v>
      </c>
    </row>
    <row r="15" spans="1:19" ht="11.25" customHeight="1" x14ac:dyDescent="0.3">
      <c r="A15" s="4"/>
      <c r="B15" s="4"/>
      <c r="C15" s="4"/>
      <c r="D15" s="4"/>
      <c r="E15" s="4"/>
      <c r="F15" s="4"/>
      <c r="G15" s="4"/>
      <c r="H15" s="5"/>
      <c r="I15" s="2"/>
      <c r="J15" s="2"/>
      <c r="K15" s="8"/>
      <c r="L15" s="9"/>
      <c r="M15" s="9"/>
      <c r="N15" s="9"/>
      <c r="O15" s="9"/>
      <c r="P15" s="10"/>
      <c r="Q15" s="10"/>
      <c r="R15" s="2"/>
      <c r="S15" s="2"/>
    </row>
    <row r="16" spans="1:19" ht="20.25" customHeight="1" x14ac:dyDescent="0.25">
      <c r="A16" s="299" t="str">
        <f>"CO Attainment:"&amp;'Sheet1--CO-AssessmntDetails'!D4</f>
        <v>CO Attainment:</v>
      </c>
      <c r="B16" s="300"/>
      <c r="C16" s="300"/>
      <c r="D16" s="300"/>
      <c r="E16" s="300"/>
      <c r="F16" s="300"/>
      <c r="G16" s="300"/>
      <c r="H16" s="300"/>
      <c r="I16" s="301"/>
      <c r="J16" s="72"/>
      <c r="K16" s="8"/>
      <c r="L16" s="9"/>
      <c r="M16" s="9"/>
      <c r="N16" s="9"/>
      <c r="O16" s="9"/>
      <c r="P16" s="10"/>
      <c r="Q16" s="10"/>
      <c r="R16" s="2"/>
      <c r="S16" s="2"/>
    </row>
    <row r="17" spans="1:34" ht="20.25" customHeight="1" x14ac:dyDescent="0.25">
      <c r="A17" s="317" t="s">
        <v>76</v>
      </c>
      <c r="B17" s="317"/>
      <c r="C17" s="318" t="s">
        <v>77</v>
      </c>
      <c r="D17" s="315" t="s">
        <v>4</v>
      </c>
      <c r="E17" s="315" t="s">
        <v>5</v>
      </c>
      <c r="F17" s="315" t="s">
        <v>6</v>
      </c>
      <c r="G17" s="315" t="s">
        <v>7</v>
      </c>
      <c r="H17" s="315" t="s">
        <v>8</v>
      </c>
      <c r="I17" s="315" t="s">
        <v>9</v>
      </c>
      <c r="J17" s="73"/>
      <c r="K17" s="8"/>
      <c r="L17" s="9"/>
      <c r="M17" s="9" t="str">
        <f>D22</f>
        <v>-</v>
      </c>
      <c r="N17" s="9"/>
      <c r="O17" s="9"/>
      <c r="P17" s="10"/>
      <c r="Q17" s="10"/>
      <c r="R17" s="2"/>
      <c r="S17" s="2"/>
    </row>
    <row r="18" spans="1:34" ht="13.5" customHeight="1" x14ac:dyDescent="0.25">
      <c r="A18" s="317"/>
      <c r="B18" s="317"/>
      <c r="C18" s="318"/>
      <c r="D18" s="316"/>
      <c r="E18" s="316"/>
      <c r="F18" s="316"/>
      <c r="G18" s="316"/>
      <c r="H18" s="316"/>
      <c r="I18" s="316"/>
      <c r="J18" s="73"/>
      <c r="K18" s="8"/>
      <c r="L18" s="9"/>
      <c r="M18" s="9" t="str">
        <f>E22</f>
        <v>-</v>
      </c>
      <c r="N18" s="9"/>
      <c r="O18" s="9"/>
      <c r="P18" s="10"/>
      <c r="Q18" s="10"/>
      <c r="R18" s="2"/>
      <c r="S18" s="2"/>
    </row>
    <row r="19" spans="1:34" ht="45.6" customHeight="1" x14ac:dyDescent="0.3">
      <c r="A19" s="319" t="s">
        <v>102</v>
      </c>
      <c r="B19" s="320"/>
      <c r="C19" s="77">
        <v>0.7</v>
      </c>
      <c r="D19" s="77" t="str">
        <f>'sheet2-CO-Attainment fromIA'!G109</f>
        <v>-</v>
      </c>
      <c r="E19" s="77" t="str">
        <f>'sheet2-CO-Attainment fromIA'!L109</f>
        <v>-</v>
      </c>
      <c r="F19" s="77" t="str">
        <f>'sheet2-CO-Attainment fromIA'!Q109</f>
        <v>-</v>
      </c>
      <c r="G19" s="77" t="str">
        <f>'sheet2-CO-Attainment fromIA'!V109</f>
        <v>-</v>
      </c>
      <c r="H19" s="77" t="str">
        <f>'sheet2-CO-Attainment fromIA'!AA109</f>
        <v>-</v>
      </c>
      <c r="I19" s="78" t="str">
        <f>'sheet2-CO-Attainment fromIA'!AF109</f>
        <v>-</v>
      </c>
      <c r="J19" s="74"/>
      <c r="K19" s="8"/>
      <c r="L19" s="9"/>
      <c r="M19" s="9" t="str">
        <f>F22</f>
        <v>-</v>
      </c>
      <c r="N19" s="9"/>
      <c r="O19" s="9"/>
      <c r="P19" s="10"/>
      <c r="Q19" s="10"/>
      <c r="R19" s="2"/>
      <c r="S19" s="2"/>
    </row>
    <row r="20" spans="1:34" ht="41.4" customHeight="1" x14ac:dyDescent="0.3">
      <c r="A20" s="321" t="s">
        <v>78</v>
      </c>
      <c r="B20" s="322"/>
      <c r="C20" s="49">
        <v>0.3</v>
      </c>
      <c r="D20" s="49" t="str">
        <f>J14</f>
        <v>-</v>
      </c>
      <c r="E20" s="49" t="str">
        <f>J14</f>
        <v>-</v>
      </c>
      <c r="F20" s="49" t="str">
        <f>J14</f>
        <v>-</v>
      </c>
      <c r="G20" s="49" t="str">
        <f>J14</f>
        <v>-</v>
      </c>
      <c r="H20" s="49" t="str">
        <f>J14</f>
        <v>-</v>
      </c>
      <c r="I20" s="50" t="str">
        <f>J14</f>
        <v>-</v>
      </c>
      <c r="J20" s="75"/>
      <c r="K20" s="8"/>
      <c r="L20" s="9"/>
      <c r="M20" s="9" t="str">
        <f>G22</f>
        <v>-</v>
      </c>
      <c r="N20" s="9"/>
      <c r="O20" s="9"/>
      <c r="P20" s="10"/>
      <c r="Q20" s="10"/>
      <c r="R20" s="2"/>
      <c r="S20" s="2"/>
    </row>
    <row r="21" spans="1:34" ht="1.8" customHeight="1" x14ac:dyDescent="0.3">
      <c r="A21" s="319" t="s">
        <v>79</v>
      </c>
      <c r="B21" s="320"/>
      <c r="C21" s="77">
        <v>0</v>
      </c>
      <c r="D21" s="77"/>
      <c r="E21" s="77"/>
      <c r="F21" s="77"/>
      <c r="G21" s="77"/>
      <c r="H21" s="77"/>
      <c r="I21" s="77"/>
      <c r="J21" s="74"/>
      <c r="K21" s="8"/>
      <c r="L21" s="9"/>
      <c r="M21" s="9" t="str">
        <f>H22</f>
        <v>-</v>
      </c>
      <c r="N21" s="9"/>
      <c r="O21" s="9"/>
      <c r="P21" s="10"/>
      <c r="Q21" s="10"/>
      <c r="R21" s="2"/>
      <c r="S21" s="2"/>
    </row>
    <row r="22" spans="1:34" ht="23.25" customHeight="1" x14ac:dyDescent="0.25">
      <c r="A22" s="312" t="s">
        <v>21</v>
      </c>
      <c r="B22" s="313"/>
      <c r="C22" s="314"/>
      <c r="D22" s="77" t="str">
        <f>IFERROR(ROUND(D19*$C$19+D20*$C$20,1),"-")</f>
        <v>-</v>
      </c>
      <c r="E22" s="77" t="str">
        <f t="shared" ref="E22:I22" si="0">IFERROR(ROUND(E19*$C$19+E20*$C$20,1),"-")</f>
        <v>-</v>
      </c>
      <c r="F22" s="77" t="str">
        <f t="shared" si="0"/>
        <v>-</v>
      </c>
      <c r="G22" s="77" t="str">
        <f t="shared" si="0"/>
        <v>-</v>
      </c>
      <c r="H22" s="77" t="str">
        <f t="shared" si="0"/>
        <v>-</v>
      </c>
      <c r="I22" s="77" t="str">
        <f t="shared" si="0"/>
        <v>-</v>
      </c>
      <c r="J22" s="73"/>
      <c r="K22" s="8"/>
      <c r="L22" s="9"/>
      <c r="M22" s="9" t="str">
        <f>I22</f>
        <v>-</v>
      </c>
      <c r="N22" s="9"/>
      <c r="O22" s="9"/>
      <c r="P22" s="10"/>
      <c r="Q22" s="10"/>
      <c r="R22" s="2"/>
      <c r="S22" s="2"/>
    </row>
    <row r="23" spans="1:34" ht="23.25" customHeight="1" x14ac:dyDescent="0.25">
      <c r="A23" s="201" t="s">
        <v>91</v>
      </c>
      <c r="B23" s="201"/>
      <c r="C23" s="201"/>
      <c r="D23" s="201"/>
      <c r="E23" s="201"/>
      <c r="F23" s="201"/>
      <c r="G23" s="201"/>
      <c r="H23" s="311" t="str">
        <f>IFERROR(ROUND(AVERAGE(D22:I22),1),"-")</f>
        <v>-</v>
      </c>
      <c r="I23" s="311"/>
      <c r="J23" s="74"/>
      <c r="K23" s="8"/>
      <c r="L23" s="9"/>
      <c r="M23" s="9"/>
      <c r="N23" s="9"/>
      <c r="O23" s="9"/>
      <c r="P23" s="10"/>
      <c r="Q23" s="10"/>
      <c r="R23" s="2"/>
      <c r="S23" s="2"/>
    </row>
    <row r="24" spans="1:34" ht="11.25" customHeight="1" thickBot="1" x14ac:dyDescent="0.35">
      <c r="A24" s="4"/>
      <c r="B24" s="4"/>
      <c r="C24" s="4"/>
      <c r="D24" s="4"/>
      <c r="E24" s="4"/>
      <c r="F24" s="4"/>
      <c r="G24" s="4"/>
      <c r="H24" s="5"/>
      <c r="I24" s="2"/>
      <c r="J24" s="2"/>
      <c r="K24" s="8"/>
      <c r="L24" s="9"/>
      <c r="M24" s="9"/>
      <c r="N24" s="9"/>
      <c r="O24" s="9"/>
      <c r="P24" s="10"/>
      <c r="Q24" s="10"/>
      <c r="R24" s="2"/>
      <c r="S24" s="2"/>
    </row>
    <row r="25" spans="1:34" ht="21" customHeight="1" x14ac:dyDescent="0.3">
      <c r="A25" s="308" t="str">
        <f>"PO-PSO Attainment Attainment : "&amp;'Sheet1--CO-AssessmntDetails'!D4</f>
        <v xml:space="preserve">PO-PSO Attainment Attainment : </v>
      </c>
      <c r="B25" s="309"/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10"/>
      <c r="R25" s="11"/>
      <c r="S25" s="2"/>
    </row>
    <row r="26" spans="1:34" ht="20.25" customHeight="1" x14ac:dyDescent="0.3">
      <c r="A26" s="324" t="s">
        <v>80</v>
      </c>
      <c r="B26" s="325"/>
      <c r="C26" s="326"/>
      <c r="D26" s="51" t="s">
        <v>22</v>
      </c>
      <c r="E26" s="51" t="s">
        <v>23</v>
      </c>
      <c r="F26" s="51" t="s">
        <v>24</v>
      </c>
      <c r="G26" s="51" t="s">
        <v>25</v>
      </c>
      <c r="H26" s="51" t="s">
        <v>26</v>
      </c>
      <c r="I26" s="51" t="s">
        <v>27</v>
      </c>
      <c r="J26" s="51" t="s">
        <v>28</v>
      </c>
      <c r="K26" s="51" t="s">
        <v>29</v>
      </c>
      <c r="L26" s="51" t="s">
        <v>30</v>
      </c>
      <c r="M26" s="51" t="s">
        <v>31</v>
      </c>
      <c r="N26" s="51" t="s">
        <v>32</v>
      </c>
      <c r="O26" s="51" t="s">
        <v>33</v>
      </c>
      <c r="P26" s="51" t="s">
        <v>34</v>
      </c>
      <c r="Q26" s="52" t="s">
        <v>35</v>
      </c>
    </row>
    <row r="27" spans="1:34" ht="20.25" customHeight="1" x14ac:dyDescent="0.25">
      <c r="A27" s="335" t="s">
        <v>82</v>
      </c>
      <c r="B27" s="327" t="s">
        <v>4</v>
      </c>
      <c r="C27" s="327"/>
      <c r="D27" s="53">
        <f>'Sheet1--CO-AssessmntDetails'!B19</f>
        <v>0</v>
      </c>
      <c r="E27" s="53">
        <f>'Sheet1--CO-AssessmntDetails'!C19</f>
        <v>0</v>
      </c>
      <c r="F27" s="53">
        <f>'Sheet1--CO-AssessmntDetails'!D19</f>
        <v>0</v>
      </c>
      <c r="G27" s="53">
        <f>'Sheet1--CO-AssessmntDetails'!E19</f>
        <v>0</v>
      </c>
      <c r="H27" s="53">
        <f>'Sheet1--CO-AssessmntDetails'!F19</f>
        <v>0</v>
      </c>
      <c r="I27" s="53">
        <f>'Sheet1--CO-AssessmntDetails'!G19</f>
        <v>0</v>
      </c>
      <c r="J27" s="53">
        <f>'Sheet1--CO-AssessmntDetails'!H19</f>
        <v>0</v>
      </c>
      <c r="K27" s="53">
        <f>'Sheet1--CO-AssessmntDetails'!I19</f>
        <v>0</v>
      </c>
      <c r="L27" s="53">
        <f>'Sheet1--CO-AssessmntDetails'!J19</f>
        <v>0</v>
      </c>
      <c r="M27" s="53">
        <f>'Sheet1--CO-AssessmntDetails'!K19</f>
        <v>0</v>
      </c>
      <c r="N27" s="53">
        <f>'Sheet1--CO-AssessmntDetails'!L19</f>
        <v>0</v>
      </c>
      <c r="O27" s="53">
        <f>'Sheet1--CO-AssessmntDetails'!M19</f>
        <v>0</v>
      </c>
      <c r="P27" s="53">
        <f>'Sheet1--CO-AssessmntDetails'!N19</f>
        <v>0</v>
      </c>
      <c r="Q27" s="54">
        <f>'Sheet1--CO-AssessmntDetails'!O19</f>
        <v>0</v>
      </c>
    </row>
    <row r="28" spans="1:34" ht="20.25" customHeight="1" x14ac:dyDescent="0.25">
      <c r="A28" s="336"/>
      <c r="B28" s="327" t="s">
        <v>5</v>
      </c>
      <c r="C28" s="327"/>
      <c r="D28" s="53">
        <f>'Sheet1--CO-AssessmntDetails'!B20</f>
        <v>0</v>
      </c>
      <c r="E28" s="53">
        <f>'Sheet1--CO-AssessmntDetails'!C20</f>
        <v>0</v>
      </c>
      <c r="F28" s="53">
        <f>'Sheet1--CO-AssessmntDetails'!D20</f>
        <v>0</v>
      </c>
      <c r="G28" s="53">
        <f>'Sheet1--CO-AssessmntDetails'!E20</f>
        <v>0</v>
      </c>
      <c r="H28" s="53">
        <f>'Sheet1--CO-AssessmntDetails'!F20</f>
        <v>0</v>
      </c>
      <c r="I28" s="53">
        <f>'Sheet1--CO-AssessmntDetails'!G20</f>
        <v>0</v>
      </c>
      <c r="J28" s="53">
        <f>'Sheet1--CO-AssessmntDetails'!H20</f>
        <v>0</v>
      </c>
      <c r="K28" s="53">
        <f>'Sheet1--CO-AssessmntDetails'!I20</f>
        <v>0</v>
      </c>
      <c r="L28" s="53">
        <f>'Sheet1--CO-AssessmntDetails'!J20</f>
        <v>0</v>
      </c>
      <c r="M28" s="53">
        <f>'Sheet1--CO-AssessmntDetails'!K20</f>
        <v>0</v>
      </c>
      <c r="N28" s="53">
        <f>'Sheet1--CO-AssessmntDetails'!L20</f>
        <v>0</v>
      </c>
      <c r="O28" s="53">
        <f>'Sheet1--CO-AssessmntDetails'!M20</f>
        <v>0</v>
      </c>
      <c r="P28" s="53">
        <f>'Sheet1--CO-AssessmntDetails'!N20</f>
        <v>0</v>
      </c>
      <c r="Q28" s="54">
        <f>'Sheet1--CO-AssessmntDetails'!O20</f>
        <v>0</v>
      </c>
    </row>
    <row r="29" spans="1:34" ht="20.25" customHeight="1" x14ac:dyDescent="0.25">
      <c r="A29" s="336"/>
      <c r="B29" s="327" t="s">
        <v>6</v>
      </c>
      <c r="C29" s="327"/>
      <c r="D29" s="53">
        <f>'Sheet1--CO-AssessmntDetails'!B21</f>
        <v>0</v>
      </c>
      <c r="E29" s="53">
        <f>'Sheet1--CO-AssessmntDetails'!C21</f>
        <v>0</v>
      </c>
      <c r="F29" s="53">
        <f>'Sheet1--CO-AssessmntDetails'!D21</f>
        <v>0</v>
      </c>
      <c r="G29" s="53">
        <f>'Sheet1--CO-AssessmntDetails'!E21</f>
        <v>0</v>
      </c>
      <c r="H29" s="53">
        <f>'Sheet1--CO-AssessmntDetails'!F21</f>
        <v>0</v>
      </c>
      <c r="I29" s="53">
        <f>'Sheet1--CO-AssessmntDetails'!G21</f>
        <v>0</v>
      </c>
      <c r="J29" s="53">
        <f>'Sheet1--CO-AssessmntDetails'!H21</f>
        <v>0</v>
      </c>
      <c r="K29" s="53">
        <f>'Sheet1--CO-AssessmntDetails'!I21</f>
        <v>0</v>
      </c>
      <c r="L29" s="53">
        <f>'Sheet1--CO-AssessmntDetails'!J21</f>
        <v>0</v>
      </c>
      <c r="M29" s="53">
        <f>'Sheet1--CO-AssessmntDetails'!K21</f>
        <v>0</v>
      </c>
      <c r="N29" s="53">
        <f>'Sheet1--CO-AssessmntDetails'!L21</f>
        <v>0</v>
      </c>
      <c r="O29" s="53">
        <f>'Sheet1--CO-AssessmntDetails'!M21</f>
        <v>0</v>
      </c>
      <c r="P29" s="53">
        <f>'Sheet1--CO-AssessmntDetails'!N21</f>
        <v>0</v>
      </c>
      <c r="Q29" s="54">
        <f>'Sheet1--CO-AssessmntDetails'!O21</f>
        <v>0</v>
      </c>
    </row>
    <row r="30" spans="1:34" ht="20.25" customHeight="1" x14ac:dyDescent="0.25">
      <c r="A30" s="336"/>
      <c r="B30" s="327" t="s">
        <v>7</v>
      </c>
      <c r="C30" s="327"/>
      <c r="D30" s="53">
        <f>'Sheet1--CO-AssessmntDetails'!B22</f>
        <v>0</v>
      </c>
      <c r="E30" s="53">
        <f>'Sheet1--CO-AssessmntDetails'!C22</f>
        <v>0</v>
      </c>
      <c r="F30" s="53">
        <f>'Sheet1--CO-AssessmntDetails'!D22</f>
        <v>0</v>
      </c>
      <c r="G30" s="53">
        <f>'Sheet1--CO-AssessmntDetails'!E22</f>
        <v>0</v>
      </c>
      <c r="H30" s="53">
        <f>'Sheet1--CO-AssessmntDetails'!F22</f>
        <v>0</v>
      </c>
      <c r="I30" s="53">
        <f>'Sheet1--CO-AssessmntDetails'!G22</f>
        <v>0</v>
      </c>
      <c r="J30" s="53">
        <f>'Sheet1--CO-AssessmntDetails'!H22</f>
        <v>0</v>
      </c>
      <c r="K30" s="53">
        <f>'Sheet1--CO-AssessmntDetails'!I22</f>
        <v>0</v>
      </c>
      <c r="L30" s="53">
        <f>'Sheet1--CO-AssessmntDetails'!J22</f>
        <v>0</v>
      </c>
      <c r="M30" s="53">
        <f>'Sheet1--CO-AssessmntDetails'!K22</f>
        <v>0</v>
      </c>
      <c r="N30" s="53">
        <f>'Sheet1--CO-AssessmntDetails'!L22</f>
        <v>0</v>
      </c>
      <c r="O30" s="53">
        <f>'Sheet1--CO-AssessmntDetails'!M22</f>
        <v>0</v>
      </c>
      <c r="P30" s="53">
        <f>'Sheet1--CO-AssessmntDetails'!N22</f>
        <v>0</v>
      </c>
      <c r="Q30" s="54">
        <f>'Sheet1--CO-AssessmntDetails'!O22</f>
        <v>0</v>
      </c>
    </row>
    <row r="31" spans="1:34" ht="20.25" customHeight="1" x14ac:dyDescent="0.25">
      <c r="A31" s="336"/>
      <c r="B31" s="327" t="s">
        <v>8</v>
      </c>
      <c r="C31" s="327"/>
      <c r="D31" s="53">
        <f>'Sheet1--CO-AssessmntDetails'!B23</f>
        <v>0</v>
      </c>
      <c r="E31" s="53">
        <f>'Sheet1--CO-AssessmntDetails'!C23</f>
        <v>0</v>
      </c>
      <c r="F31" s="53">
        <f>'Sheet1--CO-AssessmntDetails'!D23</f>
        <v>0</v>
      </c>
      <c r="G31" s="53">
        <f>'Sheet1--CO-AssessmntDetails'!E23</f>
        <v>0</v>
      </c>
      <c r="H31" s="53">
        <f>'Sheet1--CO-AssessmntDetails'!F23</f>
        <v>0</v>
      </c>
      <c r="I31" s="53">
        <f>'Sheet1--CO-AssessmntDetails'!G23</f>
        <v>0</v>
      </c>
      <c r="J31" s="53">
        <f>'Sheet1--CO-AssessmntDetails'!H23</f>
        <v>0</v>
      </c>
      <c r="K31" s="53">
        <f>'Sheet1--CO-AssessmntDetails'!I23</f>
        <v>0</v>
      </c>
      <c r="L31" s="53">
        <f>'Sheet1--CO-AssessmntDetails'!J23</f>
        <v>0</v>
      </c>
      <c r="M31" s="53">
        <f>'Sheet1--CO-AssessmntDetails'!K23</f>
        <v>0</v>
      </c>
      <c r="N31" s="53">
        <f>'Sheet1--CO-AssessmntDetails'!L23</f>
        <v>0</v>
      </c>
      <c r="O31" s="53">
        <f>'Sheet1--CO-AssessmntDetails'!M23</f>
        <v>0</v>
      </c>
      <c r="P31" s="53">
        <f>'Sheet1--CO-AssessmntDetails'!N23</f>
        <v>0</v>
      </c>
      <c r="Q31" s="54">
        <f>'Sheet1--CO-AssessmntDetails'!O23</f>
        <v>0</v>
      </c>
      <c r="AE31" t="str">
        <f t="shared" ref="AE31" si="1">IF(SUM(N27:N32)=0,"-",ROUND(($D$22*N27+$E$22*N28+$F$22*N29+$G$22*N30+$H$22*N31+$I$22*N32)/SUM(N27:N32),2))</f>
        <v>-</v>
      </c>
      <c r="AF31" t="str">
        <f t="shared" ref="AF31" si="2">IF(SUM(O27:O32)=0,"-",ROUND(($D$22*O27+$E$22*O28+$F$22*O29+$G$22*O30+$H$22*O31+$I$22*O32)/SUM(O27:O32),2))</f>
        <v>-</v>
      </c>
      <c r="AG31" t="str">
        <f t="shared" ref="AG31" si="3">IF(SUM(P27:P32)=0,"-",ROUND(($D$22*P27+$E$22*P28+$F$22*P29+$G$22*P30+$H$22*P31+$I$22*P32)/SUM(P27:P32),2))</f>
        <v>-</v>
      </c>
      <c r="AH31" t="str">
        <f t="shared" ref="AH31" si="4">IF(SUM(Q27:Q32)=0,"-",ROUND(($D$22*Q27+$E$22*Q28+$F$22*Q29+$G$22*Q30+$H$22*Q31+$I$22*Q32)/SUM(Q27:Q32),2))</f>
        <v>-</v>
      </c>
    </row>
    <row r="32" spans="1:34" ht="20.25" customHeight="1" thickBot="1" x14ac:dyDescent="0.3">
      <c r="A32" s="336"/>
      <c r="B32" s="328" t="s">
        <v>9</v>
      </c>
      <c r="C32" s="328"/>
      <c r="D32" s="79">
        <f>'Sheet1--CO-AssessmntDetails'!B24</f>
        <v>0</v>
      </c>
      <c r="E32" s="79">
        <f>'Sheet1--CO-AssessmntDetails'!C24</f>
        <v>0</v>
      </c>
      <c r="F32" s="79">
        <f>'Sheet1--CO-AssessmntDetails'!D24</f>
        <v>0</v>
      </c>
      <c r="G32" s="79">
        <f>'Sheet1--CO-AssessmntDetails'!E24</f>
        <v>0</v>
      </c>
      <c r="H32" s="79">
        <f>'Sheet1--CO-AssessmntDetails'!F24</f>
        <v>0</v>
      </c>
      <c r="I32" s="79">
        <f>'Sheet1--CO-AssessmntDetails'!G24</f>
        <v>0</v>
      </c>
      <c r="J32" s="79">
        <f>'Sheet1--CO-AssessmntDetails'!H24</f>
        <v>0</v>
      </c>
      <c r="K32" s="79">
        <f>'Sheet1--CO-AssessmntDetails'!I24</f>
        <v>0</v>
      </c>
      <c r="L32" s="79">
        <f>'Sheet1--CO-AssessmntDetails'!J24</f>
        <v>0</v>
      </c>
      <c r="M32" s="79">
        <f>'Sheet1--CO-AssessmntDetails'!K24</f>
        <v>0</v>
      </c>
      <c r="N32" s="79">
        <f>'Sheet1--CO-AssessmntDetails'!L24</f>
        <v>0</v>
      </c>
      <c r="O32" s="79">
        <f>'Sheet1--CO-AssessmntDetails'!M24</f>
        <v>0</v>
      </c>
      <c r="P32" s="79">
        <f>'Sheet1--CO-AssessmntDetails'!N24</f>
        <v>0</v>
      </c>
      <c r="Q32" s="80">
        <f>'Sheet1--CO-AssessmntDetails'!O24</f>
        <v>0</v>
      </c>
    </row>
    <row r="33" spans="1:19" ht="33.75" customHeight="1" thickBot="1" x14ac:dyDescent="0.3">
      <c r="A33" s="329" t="s">
        <v>81</v>
      </c>
      <c r="B33" s="330"/>
      <c r="C33" s="331"/>
      <c r="D33" s="81" t="str">
        <f>IFERROR(ROUND(SUMPRODUCT($M17:$M22,D27:D32)/(COUNTIF(D27:D32,"&gt;0")*3),2),"-")</f>
        <v>-</v>
      </c>
      <c r="E33" s="81" t="str">
        <f t="shared" ref="E33:Q33" si="5">IFERROR(ROUND(SUMPRODUCT($M17:$M22,E27:E32)/(COUNTIF(E27:E32,"&gt;0")*3),2),"-")</f>
        <v>-</v>
      </c>
      <c r="F33" s="81" t="str">
        <f t="shared" si="5"/>
        <v>-</v>
      </c>
      <c r="G33" s="81" t="str">
        <f t="shared" si="5"/>
        <v>-</v>
      </c>
      <c r="H33" s="81" t="str">
        <f t="shared" si="5"/>
        <v>-</v>
      </c>
      <c r="I33" s="81" t="str">
        <f t="shared" si="5"/>
        <v>-</v>
      </c>
      <c r="J33" s="81" t="str">
        <f t="shared" si="5"/>
        <v>-</v>
      </c>
      <c r="K33" s="81" t="str">
        <f t="shared" si="5"/>
        <v>-</v>
      </c>
      <c r="L33" s="81" t="str">
        <f t="shared" si="5"/>
        <v>-</v>
      </c>
      <c r="M33" s="81" t="str">
        <f t="shared" si="5"/>
        <v>-</v>
      </c>
      <c r="N33" s="81" t="str">
        <f t="shared" si="5"/>
        <v>-</v>
      </c>
      <c r="O33" s="81" t="str">
        <f t="shared" si="5"/>
        <v>-</v>
      </c>
      <c r="P33" s="81" t="str">
        <f t="shared" si="5"/>
        <v>-</v>
      </c>
      <c r="Q33" s="81" t="str">
        <f t="shared" si="5"/>
        <v>-</v>
      </c>
      <c r="R33" s="2"/>
      <c r="S33" s="2"/>
    </row>
    <row r="34" spans="1:19" ht="13.5" customHeight="1" x14ac:dyDescent="0.3">
      <c r="A34" s="4"/>
      <c r="B34" s="4"/>
      <c r="C34" s="4"/>
      <c r="D34" s="4"/>
      <c r="E34" s="4"/>
      <c r="F34" s="4"/>
      <c r="G34" s="4"/>
      <c r="H34" s="5"/>
      <c r="I34" s="2"/>
      <c r="J34" s="2"/>
      <c r="K34" s="8"/>
      <c r="L34" s="9"/>
      <c r="M34" s="9"/>
      <c r="N34" s="9"/>
      <c r="O34" s="9"/>
      <c r="P34" s="10"/>
      <c r="Q34" s="10"/>
      <c r="R34" s="2"/>
      <c r="S34" s="2"/>
    </row>
    <row r="35" spans="1:19" ht="11.25" hidden="1" customHeight="1" x14ac:dyDescent="0.3">
      <c r="A35" s="4"/>
      <c r="B35" s="4"/>
      <c r="C35" s="4"/>
      <c r="D35" s="4"/>
      <c r="E35" s="4"/>
      <c r="F35" s="4"/>
      <c r="G35" s="4"/>
      <c r="H35" s="5"/>
      <c r="I35" s="2"/>
      <c r="J35" s="2"/>
      <c r="K35" s="8"/>
      <c r="L35" s="9"/>
      <c r="M35" s="9"/>
      <c r="N35" s="9"/>
      <c r="O35" s="9"/>
      <c r="P35" s="10"/>
      <c r="Q35" s="10"/>
      <c r="R35" s="2"/>
      <c r="S35" s="2"/>
    </row>
    <row r="36" spans="1:19" ht="20.25" customHeight="1" x14ac:dyDescent="0.3">
      <c r="A36" s="4"/>
      <c r="B36" s="4"/>
      <c r="C36" s="333" t="s">
        <v>87</v>
      </c>
      <c r="D36" s="333"/>
      <c r="E36" s="332">
        <f>'Sheet1--CO-AssessmntDetails'!K5</f>
        <v>0</v>
      </c>
      <c r="F36" s="332"/>
      <c r="G36" s="332"/>
      <c r="H36" s="5"/>
      <c r="I36" s="2"/>
      <c r="J36" s="2"/>
      <c r="K36" s="8"/>
      <c r="L36" s="334" t="s">
        <v>88</v>
      </c>
      <c r="M36" s="334"/>
      <c r="N36" s="332"/>
      <c r="O36" s="332"/>
      <c r="P36" s="332"/>
      <c r="Q36" s="10"/>
      <c r="R36" s="2"/>
      <c r="S36" s="2"/>
    </row>
    <row r="37" spans="1:19" ht="21.75" customHeight="1" x14ac:dyDescent="0.3">
      <c r="A37" s="4"/>
      <c r="B37" s="4"/>
      <c r="C37" s="333"/>
      <c r="D37" s="333"/>
      <c r="E37" s="332"/>
      <c r="F37" s="332"/>
      <c r="G37" s="332"/>
      <c r="H37" s="5"/>
      <c r="I37" s="2"/>
      <c r="J37" s="2"/>
      <c r="K37" s="8"/>
      <c r="L37" s="334"/>
      <c r="M37" s="334"/>
      <c r="N37" s="332"/>
      <c r="O37" s="332"/>
      <c r="P37" s="332"/>
      <c r="Q37" s="10"/>
      <c r="R37" s="2"/>
      <c r="S37" s="2"/>
    </row>
    <row r="38" spans="1:19" ht="20.25" customHeight="1" x14ac:dyDescent="0.3">
      <c r="A38" s="4"/>
      <c r="B38" s="4"/>
      <c r="C38" s="4"/>
      <c r="D38" s="4"/>
      <c r="E38" s="4"/>
      <c r="F38" s="4"/>
      <c r="G38" s="4"/>
      <c r="H38" s="5"/>
      <c r="I38" s="2"/>
      <c r="J38" s="2"/>
      <c r="K38" s="8"/>
      <c r="L38" s="9"/>
      <c r="M38" s="9"/>
      <c r="N38" s="323" t="s">
        <v>89</v>
      </c>
      <c r="O38" s="323"/>
      <c r="P38" s="323"/>
      <c r="Q38" s="323"/>
      <c r="R38" s="323"/>
      <c r="S38" s="2"/>
    </row>
    <row r="39" spans="1:19" ht="20.25" customHeight="1" x14ac:dyDescent="0.3">
      <c r="A39" s="4"/>
      <c r="B39" s="4"/>
      <c r="C39" s="4"/>
      <c r="D39" s="4"/>
      <c r="E39" s="4"/>
      <c r="F39" s="4"/>
      <c r="G39" s="4"/>
      <c r="H39" s="5"/>
      <c r="I39" s="2"/>
      <c r="J39" s="2"/>
      <c r="K39" s="8"/>
      <c r="L39" s="9"/>
      <c r="M39" s="9"/>
      <c r="N39" s="9"/>
      <c r="O39" s="9"/>
      <c r="P39" s="10"/>
      <c r="Q39" s="10"/>
      <c r="R39" s="2"/>
      <c r="S39" s="2"/>
    </row>
    <row r="40" spans="1:19" ht="15.75" customHeight="1" x14ac:dyDescent="0.25"/>
    <row r="41" spans="1:19" ht="15.75" customHeight="1" x14ac:dyDescent="0.25"/>
    <row r="42" spans="1:19" ht="15.75" customHeight="1" x14ac:dyDescent="0.25"/>
    <row r="43" spans="1:19" ht="15.75" customHeight="1" x14ac:dyDescent="0.25"/>
    <row r="44" spans="1:19" ht="15.75" customHeight="1" x14ac:dyDescent="0.25"/>
    <row r="45" spans="1:19" ht="15.75" customHeight="1" x14ac:dyDescent="0.25"/>
    <row r="46" spans="1:19" ht="15.75" customHeight="1" x14ac:dyDescent="0.25"/>
    <row r="47" spans="1:19" ht="15.75" customHeight="1" x14ac:dyDescent="0.25"/>
    <row r="48" spans="1:1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</sheetData>
  <mergeCells count="41">
    <mergeCell ref="N38:R38"/>
    <mergeCell ref="A26:C26"/>
    <mergeCell ref="B27:C27"/>
    <mergeCell ref="B28:C28"/>
    <mergeCell ref="B29:C29"/>
    <mergeCell ref="B30:C30"/>
    <mergeCell ref="B31:C31"/>
    <mergeCell ref="B32:C32"/>
    <mergeCell ref="A33:C33"/>
    <mergeCell ref="N36:P37"/>
    <mergeCell ref="E36:G37"/>
    <mergeCell ref="C36:D37"/>
    <mergeCell ref="L36:M37"/>
    <mergeCell ref="A27:A32"/>
    <mergeCell ref="A25:Q25"/>
    <mergeCell ref="A23:G23"/>
    <mergeCell ref="H23:I23"/>
    <mergeCell ref="A22:C22"/>
    <mergeCell ref="G17:G18"/>
    <mergeCell ref="H17:H18"/>
    <mergeCell ref="I17:I18"/>
    <mergeCell ref="A17:B18"/>
    <mergeCell ref="C17:C18"/>
    <mergeCell ref="D17:D18"/>
    <mergeCell ref="E17:E18"/>
    <mergeCell ref="F17:F18"/>
    <mergeCell ref="A19:B19"/>
    <mergeCell ref="A20:B20"/>
    <mergeCell ref="A21:B21"/>
    <mergeCell ref="A16:I16"/>
    <mergeCell ref="J6:J7"/>
    <mergeCell ref="A14:I14"/>
    <mergeCell ref="A9:I9"/>
    <mergeCell ref="A10:I10"/>
    <mergeCell ref="A11:I11"/>
    <mergeCell ref="A12:I12"/>
    <mergeCell ref="A13:I13"/>
    <mergeCell ref="A1:R1"/>
    <mergeCell ref="A2:R2"/>
    <mergeCell ref="A4:J5"/>
    <mergeCell ref="A6:I6"/>
  </mergeCells>
  <pageMargins left="0.44" right="0.34" top="0.34" bottom="0.33" header="0" footer="0"/>
  <pageSetup orientation="portrait" r:id="rId1"/>
  <headerFooter>
    <oddFooter>&amp;CCOLLEGE OF ENGINEERING TRIKARIPUR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Sheet1--CO-AssessmntDetails</vt:lpstr>
      <vt:lpstr>sheet2-CO-Attainment fromIA</vt:lpstr>
      <vt:lpstr>sheet3--CO-PO-AttainmentFinal</vt:lpstr>
      <vt:lpstr>'sheet2-CO-Attainment fromIA'!Print_Titles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naeef mohammed</cp:lastModifiedBy>
  <cp:lastPrinted>2022-11-18T17:19:24Z</cp:lastPrinted>
  <dcterms:created xsi:type="dcterms:W3CDTF">2018-08-03T17:46:54Z</dcterms:created>
  <dcterms:modified xsi:type="dcterms:W3CDTF">2024-02-15T14:42:54Z</dcterms:modified>
</cp:coreProperties>
</file>